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firstSheet="5" activeTab="17"/>
  </bookViews>
  <sheets>
    <sheet name="CTM" sheetId="1" r:id="rId1"/>
    <sheet name="ABM" sheetId="2" r:id="rId2"/>
    <sheet name="ANSM" sheetId="3" r:id="rId3"/>
    <sheet name="ATIH" sheetId="4" r:id="rId4"/>
    <sheet name="CNSA" sheetId="5" r:id="rId5"/>
    <sheet name="CLEISS" sheetId="6" r:id="rId6"/>
    <sheet name="CNGPH" sheetId="7" r:id="rId7"/>
    <sheet name="EHESP" sheetId="8" r:id="rId8"/>
    <sheet name="EPRUS" sheetId="9" r:id="rId9"/>
    <sheet name="FIVA" sheetId="10" r:id="rId10"/>
    <sheet name="IVS" sheetId="11" r:id="rId11"/>
    <sheet name="INJS" sheetId="12" r:id="rId12"/>
    <sheet name="INJSC" sheetId="13" r:id="rId13"/>
    <sheet name="INJSM" sheetId="14" r:id="rId14"/>
    <sheet name="INJSP" sheetId="15" r:id="rId15"/>
    <sheet name="INPES" sheetId="16" r:id="rId16"/>
    <sheet name="INJA" sheetId="17" r:id="rId17"/>
    <sheet name="ONIAM" sheetId="18" r:id="rId18"/>
  </sheets>
  <definedNames/>
  <calcPr fullCalcOnLoad="1"/>
</workbook>
</file>

<file path=xl/sharedStrings.xml><?xml version="1.0" encoding="utf-8"?>
<sst xmlns="http://schemas.openxmlformats.org/spreadsheetml/2006/main" count="918" uniqueCount="37">
  <si>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</si>
  <si>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</si>
  <si>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</si>
  <si>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</si>
  <si>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</si>
  <si>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</si>
  <si>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</si>
  <si>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</si>
  <si>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</si>
  <si>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</si>
  <si>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</si>
  <si>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</si>
  <si>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</si>
  <si>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</si>
  <si>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</si>
  <si>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</si>
  <si>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</si>
  <si>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</si>
  <si>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</si>
  <si>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Agence de Biomédecine</t>
  </si>
  <si>
    <t>Résultats de la consultation générale des personnels du 4 décembre 2014 - Agence Nationale de Sécurité du Médicament et des produits de santé</t>
  </si>
  <si>
    <t>Résultats de la consultation générale des personnels du 4 décembre 2014 - Agence Technique de l'Information sur l'Hospitalisation</t>
  </si>
  <si>
    <t>Résultats de la consultation générale des personnels du 4 décembre 2014 - Caisse Nationale de Solidarité pour l'Autonomie</t>
  </si>
  <si>
    <t>Résultats de la consultation générale des personnels du 4 décembre 2014 - Centre des Liaisons Européennes et Internationales de Sécurité Sociale</t>
  </si>
  <si>
    <t>Résultats de la consultation générale des personnels du 4 décembre 2014 - Ecoles des Hautes Etudes en Santé Publique</t>
  </si>
  <si>
    <t>Résultats de la consultation générale des personnels du 4 décembre 2014 - Etablissement de Préparation et de Réponse aux Urgences Sanitaires</t>
  </si>
  <si>
    <t>Résultats de la consultation générale des personnels du 4 décembre 2014 - Fonds d'Indemnisation des Victimes de l'Amiante</t>
  </si>
  <si>
    <t>Résultats de la consultation générale des personnels du 4 décembre 2014 - Institut de Veille Sanitaire</t>
  </si>
  <si>
    <t>Résultats de la consultation générale des personnels du 4 décembre 2014 - Institut des Jeunes Sourds de Bordeaux</t>
  </si>
  <si>
    <t>Résultats de la consultation générale des personnels du 4 décembre 2014 - Institut des Jeunes Sourds de Chambéry</t>
  </si>
  <si>
    <t>Résultats de la consultation générale des personnels du 4 décembre 2014 - Institut des Jeunes Sourds de Metz</t>
  </si>
  <si>
    <t>Résultats de la consultation générale des personnels du 4 décembre 2014 - Institut des Jeunes Sourds de Paris</t>
  </si>
  <si>
    <t>Résultats de la consultation générale des personnels du 4 décembre 2014 - Institut National de Prévention et d'Education pour la Santé</t>
  </si>
  <si>
    <t>Résultats de la consultation générale des personnels du 4 décembre 2014 - Institut des Jeunes Aveugles de Paris</t>
  </si>
  <si>
    <t>Résultats de la consultation générale des personnels du 4 décembre 2014 - Office National d'Indemnisation des Accidents Médicaux</t>
  </si>
  <si>
    <t xml:space="preserve">Résultats de la consultation générale des personnels du 4 décembre 2014 - CTM Santé et Affaires sociales </t>
  </si>
  <si>
    <t>Résultats de la consultation générale des personnels du 4 décembre 2014 - Centre National de gestion des Praticiens Hospitaliers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</si>
</sst>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0" fontId="53" fillId="0" borderId="12" xfId="0" applyNumberFormat="1" applyFont="1" applyBorder="1" applyAlignment="1">
      <alignment horizontal="center" vertical="center"/>
    </xf>
    <xf numFmtId="10" fontId="53" fillId="0" borderId="13" xfId="0" applyNumberFormat="1" applyFont="1" applyBorder="1" applyAlignment="1">
      <alignment horizontal="center" vertical="center"/>
    </xf>
    <xf numFmtId="10" fontId="54" fillId="0" borderId="13" xfId="0" applyNumberFormat="1" applyFont="1" applyBorder="1" applyAlignment="1">
      <alignment horizontal="center" vertical="center"/>
    </xf>
    <xf numFmtId="10" fontId="5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7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3" fillId="0" borderId="0" xfId="0" applyNumberFormat="1" applyFont="1" applyBorder="1" applyAlignment="1">
      <alignment horizontal="center" vertical="center"/>
    </xf>
    <xf numFmtId="10" fontId="54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52" fillId="0" borderId="13" xfId="0" applyNumberFormat="1" applyFon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D5" sqref="D5:D7"/>
    </sheetView>
  </sheetViews>
  <sheetFormatPr defaultColWidth="11.421875" defaultRowHeight="15"/>
  <cols>
    <col min="1" max="1" width="14.8515625" style="6" customWidth="1"/>
    <col min="2" max="2" width="7.57421875" style="6" bestFit="1" customWidth="1"/>
    <col min="3" max="3" width="6.00390625" style="6" bestFit="1" customWidth="1"/>
    <col min="4" max="4" width="6.7109375" style="6" bestFit="1" customWidth="1"/>
    <col min="5" max="5" width="8.28125" style="6" bestFit="1" customWidth="1"/>
    <col min="6" max="6" width="9.140625" style="6" bestFit="1" customWidth="1"/>
    <col min="7" max="7" width="14.7109375" style="6" bestFit="1" customWidth="1"/>
    <col min="8" max="10" width="9.00390625" style="6" customWidth="1"/>
    <col min="11" max="11" width="9.00390625" style="7" customWidth="1"/>
    <col min="12" max="16" width="9.00390625" style="6" customWidth="1"/>
    <col min="17" max="16384" width="11.421875" style="6" customWidth="1"/>
  </cols>
  <sheetData>
    <row r="1" spans="1:16" s="1" customFormat="1" ht="54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1" ht="15.75" thickBot="1">
      <c r="A2" s="12"/>
      <c r="K2" s="2"/>
    </row>
    <row r="3" spans="1:16" ht="18" thickBot="1">
      <c r="A3" s="12"/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1:16" ht="15.75" thickBot="1">
      <c r="A4" s="12"/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13800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spans="1:11" ht="15.75" thickBot="1">
      <c r="A10" s="12"/>
      <c r="K10" s="2"/>
    </row>
    <row r="11" spans="1:16" ht="18" thickBot="1">
      <c r="A11" s="12"/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1:16" ht="15.75" thickBot="1">
      <c r="A12" s="12"/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15</v>
      </c>
      <c r="C13" s="36">
        <v>19660</v>
      </c>
      <c r="D13" s="36">
        <v>13193</v>
      </c>
      <c r="E13" s="61">
        <f>D13/C13</f>
        <v>0.671057985757884</v>
      </c>
      <c r="F13" s="36">
        <v>587</v>
      </c>
      <c r="G13" s="39">
        <v>12606</v>
      </c>
      <c r="H13" s="26">
        <v>2281</v>
      </c>
      <c r="I13" s="27">
        <v>0</v>
      </c>
      <c r="J13" s="27">
        <v>0</v>
      </c>
      <c r="K13" s="3">
        <v>2731</v>
      </c>
      <c r="L13" s="27">
        <v>1495</v>
      </c>
      <c r="M13" s="27">
        <v>784</v>
      </c>
      <c r="N13" s="27">
        <v>671</v>
      </c>
      <c r="O13" s="27">
        <v>4644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3</v>
      </c>
      <c r="I14" s="29">
        <v>0</v>
      </c>
      <c r="J14" s="29">
        <v>0</v>
      </c>
      <c r="K14" s="4">
        <v>3</v>
      </c>
      <c r="L14" s="29">
        <v>2</v>
      </c>
      <c r="M14" s="29">
        <v>1</v>
      </c>
      <c r="N14" s="29">
        <v>0</v>
      </c>
      <c r="O14" s="29">
        <v>6</v>
      </c>
      <c r="P14" s="32">
        <v>0</v>
      </c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0.1809455814691417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0.2166428684753292</v>
      </c>
      <c r="L15" s="9">
        <f t="shared" si="1"/>
        <v>0.1185943201650008</v>
      </c>
      <c r="M15" s="9">
        <f t="shared" si="1"/>
        <v>0.062192606695224494</v>
      </c>
      <c r="N15" s="9">
        <f t="shared" si="1"/>
        <v>0.053228621291448515</v>
      </c>
      <c r="O15" s="9">
        <f t="shared" si="1"/>
        <v>0.3683960019038553</v>
      </c>
      <c r="P15" s="11">
        <f t="shared" si="1"/>
        <v>0</v>
      </c>
      <c r="S15" s="17"/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K20" s="2"/>
    </row>
    <row r="21" spans="1:16" ht="15.75" thickBot="1">
      <c r="A21" s="12"/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1:16" ht="15.75" thickBot="1">
      <c r="A22" s="12"/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64">
        <f>B5-B13</f>
        <v>-15</v>
      </c>
      <c r="C23" s="66">
        <f>+C5-C13</f>
        <v>-5860</v>
      </c>
      <c r="D23" s="66">
        <f>+D5-D13</f>
        <v>-13193</v>
      </c>
      <c r="E23" s="68">
        <f>E5-E13</f>
        <v>-0.671057985757884</v>
      </c>
      <c r="F23" s="66">
        <f>+F5-F13</f>
        <v>-587</v>
      </c>
      <c r="G23" s="69">
        <f>+G5-G13</f>
        <v>-12606</v>
      </c>
      <c r="H23" s="26">
        <f>H5-H13</f>
        <v>-2281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-2731</v>
      </c>
      <c r="L23" s="27">
        <f t="shared" si="2"/>
        <v>-1495</v>
      </c>
      <c r="M23" s="27">
        <f t="shared" si="2"/>
        <v>-784</v>
      </c>
      <c r="N23" s="27">
        <f t="shared" si="2"/>
        <v>-671</v>
      </c>
      <c r="O23" s="27">
        <f>O5-O13</f>
        <v>-4644</v>
      </c>
      <c r="P23" s="31">
        <f t="shared" si="2"/>
        <v>0</v>
      </c>
    </row>
    <row r="24" spans="1:16" ht="15">
      <c r="A24" s="12"/>
      <c r="B24" s="59"/>
      <c r="C24" s="37"/>
      <c r="D24" s="37"/>
      <c r="E24" s="37"/>
      <c r="F24" s="37"/>
      <c r="G24" s="40"/>
      <c r="H24" s="28">
        <f>H6-H14</f>
        <v>-3</v>
      </c>
      <c r="I24" s="29">
        <f>I6-I14</f>
        <v>0</v>
      </c>
      <c r="J24" s="29">
        <f t="shared" si="2"/>
        <v>0</v>
      </c>
      <c r="K24" s="4">
        <f t="shared" si="2"/>
        <v>-3</v>
      </c>
      <c r="L24" s="29">
        <f t="shared" si="2"/>
        <v>-2</v>
      </c>
      <c r="M24" s="29">
        <f t="shared" si="2"/>
        <v>-1</v>
      </c>
      <c r="N24" s="29">
        <f>N6-N14</f>
        <v>0</v>
      </c>
      <c r="O24" s="29">
        <f t="shared" si="2"/>
        <v>-6</v>
      </c>
      <c r="P24" s="32">
        <f t="shared" si="2"/>
        <v>0</v>
      </c>
    </row>
    <row r="25" spans="1:16" ht="15.75" thickBot="1">
      <c r="A25" s="12"/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  <row r="26" spans="1:11" ht="15">
      <c r="A26" s="12"/>
      <c r="K26" s="2"/>
    </row>
    <row r="27" spans="1:11" ht="15">
      <c r="A27" s="12"/>
      <c r="K27" s="2"/>
    </row>
    <row r="28" spans="1:11" ht="15">
      <c r="A28" s="12"/>
      <c r="K28" s="2"/>
    </row>
    <row r="29" spans="1:11" ht="25.5" customHeight="1">
      <c r="A29" s="5"/>
      <c r="B29" s="5"/>
      <c r="C29" s="5"/>
      <c r="D29" s="5"/>
      <c r="K29" s="6"/>
    </row>
    <row r="30" spans="1:11" ht="25.5" customHeight="1">
      <c r="A30" s="5"/>
      <c r="B30" s="5"/>
      <c r="C30" s="5"/>
      <c r="D30" s="5"/>
      <c r="E30" s="5"/>
      <c r="K30" s="6"/>
    </row>
    <row r="31" spans="2:11" ht="24" customHeight="1">
      <c r="B31" s="5"/>
      <c r="C31" s="5"/>
      <c r="D31" s="5"/>
      <c r="E31" s="5"/>
      <c r="K31" s="6"/>
    </row>
    <row r="32" spans="3:11" ht="27.75" customHeight="1">
      <c r="C32" s="5"/>
      <c r="D32" s="5"/>
      <c r="K32" s="6"/>
    </row>
    <row r="33" spans="3:11" ht="25.5" customHeight="1">
      <c r="C33" s="5"/>
      <c r="D33" s="5"/>
      <c r="K33" s="6"/>
    </row>
    <row r="34" ht="15">
      <c r="K34" s="6"/>
    </row>
    <row r="35" ht="15">
      <c r="K35" s="6"/>
    </row>
    <row r="36" ht="15">
      <c r="K36" s="6"/>
    </row>
    <row r="37" ht="15">
      <c r="K37" s="6"/>
    </row>
    <row r="38" ht="15">
      <c r="K38" s="6"/>
    </row>
    <row r="39" ht="15">
      <c r="K39" s="6"/>
    </row>
    <row r="40" ht="15">
      <c r="K40" s="6"/>
    </row>
    <row r="41" ht="15">
      <c r="K41" s="6"/>
    </row>
    <row r="42" ht="15">
      <c r="K42" s="6"/>
    </row>
    <row r="43" ht="15">
      <c r="K43" s="6"/>
    </row>
    <row r="44" ht="15">
      <c r="K44" s="6"/>
    </row>
    <row r="45" ht="15">
      <c r="K45" s="6"/>
    </row>
    <row r="46" ht="15">
      <c r="K46" s="6"/>
    </row>
    <row r="47" ht="15">
      <c r="K47" s="6"/>
    </row>
    <row r="48" ht="15">
      <c r="K48" s="6"/>
    </row>
    <row r="49" ht="15">
      <c r="K49" s="6"/>
    </row>
    <row r="50" ht="15">
      <c r="K50" s="6"/>
    </row>
  </sheetData>
  <sheetProtection/>
  <mergeCells count="44">
    <mergeCell ref="H3:P3"/>
    <mergeCell ref="G5:G7"/>
    <mergeCell ref="A5:A7"/>
    <mergeCell ref="B5:B7"/>
    <mergeCell ref="C5:C7"/>
    <mergeCell ref="D5:D7"/>
    <mergeCell ref="E5:E7"/>
    <mergeCell ref="F5:F7"/>
    <mergeCell ref="C9:O9"/>
    <mergeCell ref="B11:B12"/>
    <mergeCell ref="C11:C12"/>
    <mergeCell ref="A1:P1"/>
    <mergeCell ref="B3:B4"/>
    <mergeCell ref="C3:C4"/>
    <mergeCell ref="D3:D4"/>
    <mergeCell ref="E3:E4"/>
    <mergeCell ref="F3:F4"/>
    <mergeCell ref="G3:G4"/>
    <mergeCell ref="B23:B25"/>
    <mergeCell ref="C23:C25"/>
    <mergeCell ref="D23:D25"/>
    <mergeCell ref="E23:E25"/>
    <mergeCell ref="F23:F25"/>
    <mergeCell ref="G23:G25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</mergeCells>
  <printOptions/>
  <pageMargins left="0.23" right="0.02" top="0.23" bottom="0.35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83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3</v>
      </c>
      <c r="C13" s="36">
        <v>63</v>
      </c>
      <c r="D13" s="36">
        <v>57</v>
      </c>
      <c r="E13" s="61">
        <f>D13/C13</f>
        <v>0.9047619047619048</v>
      </c>
      <c r="F13" s="36">
        <v>1</v>
      </c>
      <c r="G13" s="39">
        <v>56</v>
      </c>
      <c r="H13" s="26">
        <v>47</v>
      </c>
      <c r="I13" s="27">
        <v>0</v>
      </c>
      <c r="J13" s="27">
        <v>0</v>
      </c>
      <c r="K13" s="3">
        <v>6</v>
      </c>
      <c r="L13" s="27">
        <v>0</v>
      </c>
      <c r="M13" s="27">
        <v>0</v>
      </c>
      <c r="N13" s="27">
        <v>0</v>
      </c>
      <c r="O13" s="27">
        <v>3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3</v>
      </c>
      <c r="I14" s="29"/>
      <c r="J14" s="29"/>
      <c r="K14" s="4"/>
      <c r="L14" s="29"/>
      <c r="M14" s="29"/>
      <c r="N14" s="29"/>
      <c r="O14" s="29"/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0.8392857142857143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0.10714285714285714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0.05357142857142857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-3</v>
      </c>
      <c r="C23" s="66">
        <f>+C5-C13</f>
        <v>20</v>
      </c>
      <c r="D23" s="66">
        <f>+D5-D13</f>
        <v>-57</v>
      </c>
      <c r="E23" s="68">
        <f>E5-E13</f>
        <v>-0.9047619047619048</v>
      </c>
      <c r="F23" s="66">
        <f>+F5-F13</f>
        <v>-1</v>
      </c>
      <c r="G23" s="69">
        <f>+G5-G13</f>
        <v>-56</v>
      </c>
      <c r="H23" s="26">
        <f>H5-H13</f>
        <v>-47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-6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-3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-3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430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3</v>
      </c>
      <c r="C13" s="36">
        <v>429</v>
      </c>
      <c r="D13" s="36">
        <v>284</v>
      </c>
      <c r="E13" s="61">
        <f>D13/C13</f>
        <v>0.662004662004662</v>
      </c>
      <c r="F13" s="36">
        <v>17</v>
      </c>
      <c r="G13" s="39">
        <v>267</v>
      </c>
      <c r="H13" s="26">
        <v>0</v>
      </c>
      <c r="I13" s="27">
        <v>30</v>
      </c>
      <c r="J13" s="27">
        <v>0</v>
      </c>
      <c r="K13" s="3">
        <v>188</v>
      </c>
      <c r="L13" s="27">
        <v>20</v>
      </c>
      <c r="M13" s="27">
        <v>0</v>
      </c>
      <c r="N13" s="27">
        <v>0</v>
      </c>
      <c r="O13" s="27">
        <v>30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>
        <v>3</v>
      </c>
      <c r="L14" s="29"/>
      <c r="M14" s="29"/>
      <c r="N14" s="29"/>
      <c r="O14" s="29"/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0.11235955056179775</v>
      </c>
      <c r="J15" s="9">
        <f t="shared" si="1"/>
        <v>0</v>
      </c>
      <c r="K15" s="10">
        <f t="shared" si="1"/>
        <v>0.704119850187266</v>
      </c>
      <c r="L15" s="9">
        <f t="shared" si="1"/>
        <v>0.0749063670411985</v>
      </c>
      <c r="M15" s="9">
        <f t="shared" si="1"/>
        <v>0</v>
      </c>
      <c r="N15" s="9">
        <f t="shared" si="1"/>
        <v>0</v>
      </c>
      <c r="O15" s="9">
        <f t="shared" si="1"/>
        <v>0.11235955056179775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-3</v>
      </c>
      <c r="C23" s="66">
        <f>+C5-C13</f>
        <v>1</v>
      </c>
      <c r="D23" s="66">
        <f>+D5-D13</f>
        <v>-284</v>
      </c>
      <c r="E23" s="68">
        <f>E5-E13</f>
        <v>-0.662004662004662</v>
      </c>
      <c r="F23" s="66">
        <f>+F5-F13</f>
        <v>-17</v>
      </c>
      <c r="G23" s="69">
        <f>+G5-G13</f>
        <v>-267</v>
      </c>
      <c r="H23" s="26">
        <f>H5-H13</f>
        <v>0</v>
      </c>
      <c r="I23" s="27">
        <f aca="true" t="shared" si="2" ref="I23:P24">I5-I13</f>
        <v>-30</v>
      </c>
      <c r="J23" s="27">
        <f t="shared" si="2"/>
        <v>0</v>
      </c>
      <c r="K23" s="3">
        <f t="shared" si="2"/>
        <v>-188</v>
      </c>
      <c r="L23" s="27">
        <f t="shared" si="2"/>
        <v>-20</v>
      </c>
      <c r="M23" s="27">
        <f t="shared" si="2"/>
        <v>0</v>
      </c>
      <c r="N23" s="27">
        <f t="shared" si="2"/>
        <v>0</v>
      </c>
      <c r="O23" s="27">
        <f>O5-O13</f>
        <v>-30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-3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120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124</v>
      </c>
      <c r="D13" s="36">
        <v>92</v>
      </c>
      <c r="E13" s="61">
        <f>D13/C13</f>
        <v>0.7419354838709677</v>
      </c>
      <c r="F13" s="36">
        <v>6</v>
      </c>
      <c r="G13" s="39">
        <v>86</v>
      </c>
      <c r="H13" s="26">
        <v>0</v>
      </c>
      <c r="I13" s="27">
        <v>19</v>
      </c>
      <c r="J13" s="27">
        <v>0</v>
      </c>
      <c r="K13" s="3">
        <v>0</v>
      </c>
      <c r="L13" s="27">
        <v>19</v>
      </c>
      <c r="M13" s="27">
        <v>0</v>
      </c>
      <c r="N13" s="27">
        <v>0</v>
      </c>
      <c r="O13" s="27">
        <v>49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>
        <v>1.5</v>
      </c>
      <c r="J14" s="29"/>
      <c r="K14" s="4"/>
      <c r="L14" s="29">
        <v>1.5</v>
      </c>
      <c r="M14" s="29"/>
      <c r="N14" s="29"/>
      <c r="O14" s="29">
        <v>3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0.22093023255813954</v>
      </c>
      <c r="J15" s="9">
        <f t="shared" si="1"/>
        <v>0</v>
      </c>
      <c r="K15" s="10">
        <f t="shared" si="1"/>
        <v>0</v>
      </c>
      <c r="L15" s="9">
        <f t="shared" si="1"/>
        <v>0.22093023255813954</v>
      </c>
      <c r="M15" s="9">
        <f t="shared" si="1"/>
        <v>0</v>
      </c>
      <c r="N15" s="9">
        <f t="shared" si="1"/>
        <v>0</v>
      </c>
      <c r="O15" s="9">
        <f t="shared" si="1"/>
        <v>0.5697674418604651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-4</v>
      </c>
      <c r="D23" s="66">
        <f>+D5-D13</f>
        <v>-92</v>
      </c>
      <c r="E23" s="68">
        <f>E5-E13</f>
        <v>-0.7419354838709677</v>
      </c>
      <c r="F23" s="66">
        <f>+F5-F13</f>
        <v>-6</v>
      </c>
      <c r="G23" s="69">
        <f>+G5-G13</f>
        <v>-86</v>
      </c>
      <c r="H23" s="26">
        <f>H5-H13</f>
        <v>0</v>
      </c>
      <c r="I23" s="27">
        <f aca="true" t="shared" si="2" ref="I23:P24">I5-I13</f>
        <v>-19</v>
      </c>
      <c r="J23" s="27">
        <f t="shared" si="2"/>
        <v>0</v>
      </c>
      <c r="K23" s="3">
        <f t="shared" si="2"/>
        <v>0</v>
      </c>
      <c r="L23" s="27">
        <f t="shared" si="2"/>
        <v>-19</v>
      </c>
      <c r="M23" s="27">
        <f t="shared" si="2"/>
        <v>0</v>
      </c>
      <c r="N23" s="27">
        <f t="shared" si="2"/>
        <v>0</v>
      </c>
      <c r="O23" s="27">
        <f>O5-O13</f>
        <v>-49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-1.5</v>
      </c>
      <c r="J24" s="29">
        <f t="shared" si="2"/>
        <v>0</v>
      </c>
      <c r="K24" s="4">
        <f t="shared" si="2"/>
        <v>0</v>
      </c>
      <c r="L24" s="29">
        <f t="shared" si="2"/>
        <v>-1.5</v>
      </c>
      <c r="M24" s="29">
        <f t="shared" si="2"/>
        <v>0</v>
      </c>
      <c r="N24" s="29">
        <f>N6-N14</f>
        <v>0</v>
      </c>
      <c r="O24" s="29">
        <f t="shared" si="2"/>
        <v>-3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200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249</v>
      </c>
      <c r="D13" s="36">
        <v>146</v>
      </c>
      <c r="E13" s="61">
        <f>D13/C13</f>
        <v>0.5863453815261044</v>
      </c>
      <c r="F13" s="36">
        <v>15</v>
      </c>
      <c r="G13" s="39">
        <v>131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131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/>
      <c r="L14" s="29"/>
      <c r="M14" s="29"/>
      <c r="N14" s="29"/>
      <c r="O14" s="29">
        <v>6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1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-49</v>
      </c>
      <c r="D23" s="66">
        <f>+D5-D13</f>
        <v>-146</v>
      </c>
      <c r="E23" s="68">
        <f>E5-E13</f>
        <v>-0.5863453815261044</v>
      </c>
      <c r="F23" s="66">
        <f>+F5-F13</f>
        <v>-15</v>
      </c>
      <c r="G23" s="69">
        <f>+G5-G13</f>
        <v>-131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-131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-6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D5" sqref="D5:D7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135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128</v>
      </c>
      <c r="D13" s="36">
        <v>83</v>
      </c>
      <c r="E13" s="61">
        <f>D13/C13</f>
        <v>0.6484375</v>
      </c>
      <c r="F13" s="36">
        <v>12</v>
      </c>
      <c r="G13" s="39">
        <v>71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71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/>
      <c r="L14" s="29"/>
      <c r="M14" s="29"/>
      <c r="N14" s="29"/>
      <c r="O14" s="29">
        <v>6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1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7</v>
      </c>
      <c r="D23" s="66">
        <f>+D5-D13</f>
        <v>-83</v>
      </c>
      <c r="E23" s="68">
        <f>E5-E13</f>
        <v>-0.6484375</v>
      </c>
      <c r="F23" s="66">
        <f>+F5-F13</f>
        <v>-12</v>
      </c>
      <c r="G23" s="69">
        <f>+G5-G13</f>
        <v>-71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-71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-6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N14" sqref="N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225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226</v>
      </c>
      <c r="D13" s="36">
        <v>108</v>
      </c>
      <c r="E13" s="61">
        <f>D13/C13</f>
        <v>0.4778761061946903</v>
      </c>
      <c r="F13" s="36">
        <v>8</v>
      </c>
      <c r="G13" s="39">
        <v>100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100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/>
      <c r="L14" s="29"/>
      <c r="M14" s="29"/>
      <c r="N14" s="29"/>
      <c r="O14" s="29">
        <v>6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1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-1</v>
      </c>
      <c r="D23" s="66">
        <f>+D5-D13</f>
        <v>-108</v>
      </c>
      <c r="E23" s="68">
        <f>E5-E13</f>
        <v>-0.4778761061946903</v>
      </c>
      <c r="F23" s="66">
        <f>+F5-F13</f>
        <v>-8</v>
      </c>
      <c r="G23" s="69">
        <f>+G5-G13</f>
        <v>-100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-100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-6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N17" sqref="N17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145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152</v>
      </c>
      <c r="D13" s="36">
        <v>114</v>
      </c>
      <c r="E13" s="61">
        <f>D13/C13</f>
        <v>0.75</v>
      </c>
      <c r="F13" s="36">
        <v>36</v>
      </c>
      <c r="G13" s="39">
        <v>78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78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/>
      <c r="L14" s="29"/>
      <c r="M14" s="29"/>
      <c r="N14" s="29"/>
      <c r="O14" s="29">
        <v>6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1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-7</v>
      </c>
      <c r="D23" s="66">
        <f>+D5-D13</f>
        <v>-114</v>
      </c>
      <c r="E23" s="68">
        <f>E5-E13</f>
        <v>-0.75</v>
      </c>
      <c r="F23" s="66">
        <f>+F5-F13</f>
        <v>-36</v>
      </c>
      <c r="G23" s="69">
        <f>+G5-G13</f>
        <v>-78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-78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-6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180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224</v>
      </c>
      <c r="D13" s="36">
        <v>132</v>
      </c>
      <c r="E13" s="61">
        <f>D13/C13</f>
        <v>0.5892857142857143</v>
      </c>
      <c r="F13" s="36">
        <v>7</v>
      </c>
      <c r="G13" s="39">
        <v>125</v>
      </c>
      <c r="H13" s="26">
        <v>0</v>
      </c>
      <c r="I13" s="27">
        <v>0</v>
      </c>
      <c r="J13" s="27">
        <v>0</v>
      </c>
      <c r="K13" s="3">
        <v>54</v>
      </c>
      <c r="L13" s="27">
        <v>0</v>
      </c>
      <c r="M13" s="27">
        <v>0</v>
      </c>
      <c r="N13" s="27">
        <v>0</v>
      </c>
      <c r="O13" s="27">
        <v>71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>
        <v>3</v>
      </c>
      <c r="L14" s="29"/>
      <c r="M14" s="29"/>
      <c r="N14" s="29"/>
      <c r="O14" s="29">
        <v>3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0.432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0.568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-44</v>
      </c>
      <c r="D23" s="66">
        <f>+D5-D13</f>
        <v>-132</v>
      </c>
      <c r="E23" s="68">
        <f>E5-E13</f>
        <v>-0.5892857142857143</v>
      </c>
      <c r="F23" s="66">
        <f>+F5-F13</f>
        <v>-7</v>
      </c>
      <c r="G23" s="69">
        <f>+G5-G13</f>
        <v>-125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-54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-71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-3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-3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N18" sqref="N18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55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3</v>
      </c>
      <c r="C13" s="36">
        <v>76</v>
      </c>
      <c r="D13" s="36">
        <v>55</v>
      </c>
      <c r="E13" s="61">
        <f>D13/C13</f>
        <v>0.7236842105263158</v>
      </c>
      <c r="F13" s="36">
        <v>4</v>
      </c>
      <c r="G13" s="39">
        <v>51</v>
      </c>
      <c r="H13" s="26">
        <v>0</v>
      </c>
      <c r="I13" s="27">
        <v>0</v>
      </c>
      <c r="J13" s="27">
        <v>0</v>
      </c>
      <c r="K13" s="3">
        <v>21</v>
      </c>
      <c r="L13" s="27">
        <v>9</v>
      </c>
      <c r="M13" s="27">
        <v>0</v>
      </c>
      <c r="N13" s="27">
        <v>0</v>
      </c>
      <c r="O13" s="27">
        <v>21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>
        <v>1</v>
      </c>
      <c r="L14" s="29"/>
      <c r="M14" s="29"/>
      <c r="N14" s="29"/>
      <c r="O14" s="29">
        <v>2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0.4117647058823529</v>
      </c>
      <c r="L15" s="9">
        <f t="shared" si="1"/>
        <v>0.17647058823529413</v>
      </c>
      <c r="M15" s="9">
        <f t="shared" si="1"/>
        <v>0</v>
      </c>
      <c r="N15" s="9">
        <f t="shared" si="1"/>
        <v>0</v>
      </c>
      <c r="O15" s="9">
        <f t="shared" si="1"/>
        <v>0.4117647058823529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-3</v>
      </c>
      <c r="C23" s="66">
        <f>+C5-C13</f>
        <v>-21</v>
      </c>
      <c r="D23" s="66">
        <f>+D5-D13</f>
        <v>-55</v>
      </c>
      <c r="E23" s="68">
        <f>E5-E13</f>
        <v>-0.7236842105263158</v>
      </c>
      <c r="F23" s="66">
        <f>+F5-F13</f>
        <v>-4</v>
      </c>
      <c r="G23" s="69">
        <f>+G5-G13</f>
        <v>-51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-21</v>
      </c>
      <c r="L23" s="27">
        <f t="shared" si="2"/>
        <v>-9</v>
      </c>
      <c r="M23" s="27">
        <f t="shared" si="2"/>
        <v>0</v>
      </c>
      <c r="N23" s="27">
        <f t="shared" si="2"/>
        <v>0</v>
      </c>
      <c r="O23" s="27">
        <f>O5-O13</f>
        <v>-21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-1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-2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250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286</v>
      </c>
      <c r="D13" s="36">
        <v>181</v>
      </c>
      <c r="E13" s="61">
        <f>D13/C13</f>
        <v>0.6328671328671329</v>
      </c>
      <c r="F13" s="36">
        <v>11</v>
      </c>
      <c r="G13" s="39">
        <v>170</v>
      </c>
      <c r="H13" s="26">
        <v>0</v>
      </c>
      <c r="I13" s="27">
        <v>0</v>
      </c>
      <c r="J13" s="27">
        <v>0</v>
      </c>
      <c r="K13" s="3">
        <v>104</v>
      </c>
      <c r="L13" s="27">
        <v>0</v>
      </c>
      <c r="M13" s="27">
        <v>0</v>
      </c>
      <c r="N13" s="27">
        <v>0</v>
      </c>
      <c r="O13" s="27">
        <v>66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>
        <v>4</v>
      </c>
      <c r="L14" s="29"/>
      <c r="M14" s="29"/>
      <c r="N14" s="29"/>
      <c r="O14" s="29">
        <v>2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0.611764705882353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0.38823529411764707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-36</v>
      </c>
      <c r="D23" s="66">
        <f>+D5-D13</f>
        <v>-181</v>
      </c>
      <c r="E23" s="68">
        <f>E5-E13</f>
        <v>-0.6328671328671329</v>
      </c>
      <c r="F23" s="66">
        <f>+F5-F13</f>
        <v>-11</v>
      </c>
      <c r="G23" s="69">
        <f>+G5-G13</f>
        <v>-170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-104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-66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-4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-2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1000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10</v>
      </c>
      <c r="C13" s="36">
        <v>1017</v>
      </c>
      <c r="D13" s="36">
        <v>552</v>
      </c>
      <c r="E13" s="61">
        <f>D13/C13</f>
        <v>0.5427728613569321</v>
      </c>
      <c r="F13" s="36">
        <v>28</v>
      </c>
      <c r="G13" s="39">
        <v>524</v>
      </c>
      <c r="H13" s="26">
        <v>21</v>
      </c>
      <c r="I13" s="27">
        <v>0</v>
      </c>
      <c r="J13" s="27">
        <v>62</v>
      </c>
      <c r="K13" s="3">
        <v>146</v>
      </c>
      <c r="L13" s="27">
        <v>21</v>
      </c>
      <c r="M13" s="27">
        <v>0</v>
      </c>
      <c r="N13" s="27">
        <v>0</v>
      </c>
      <c r="O13" s="27">
        <v>0</v>
      </c>
      <c r="P13" s="31">
        <v>274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>
        <v>1</v>
      </c>
      <c r="K14" s="4">
        <v>3</v>
      </c>
      <c r="L14" s="29"/>
      <c r="M14" s="29"/>
      <c r="N14" s="29"/>
      <c r="O14" s="29"/>
      <c r="P14" s="32">
        <v>6</v>
      </c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0.04007633587786259</v>
      </c>
      <c r="I15" s="9">
        <f aca="true" t="shared" si="1" ref="I15:P15">I13/$G$13</f>
        <v>0</v>
      </c>
      <c r="J15" s="9">
        <f t="shared" si="1"/>
        <v>0.1183206106870229</v>
      </c>
      <c r="K15" s="10">
        <f t="shared" si="1"/>
        <v>0.2786259541984733</v>
      </c>
      <c r="L15" s="9">
        <f t="shared" si="1"/>
        <v>0.04007633587786259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1">
        <f t="shared" si="1"/>
        <v>0.5229007633587787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-10</v>
      </c>
      <c r="C23" s="66">
        <f>+C5-C13</f>
        <v>-17</v>
      </c>
      <c r="D23" s="66">
        <f>+D5-D13</f>
        <v>-552</v>
      </c>
      <c r="E23" s="68">
        <f>E5-E13</f>
        <v>-0.5427728613569321</v>
      </c>
      <c r="F23" s="66">
        <f>+F5-F13</f>
        <v>-28</v>
      </c>
      <c r="G23" s="69">
        <f>+G5-G13</f>
        <v>-524</v>
      </c>
      <c r="H23" s="26">
        <f>H5-H13</f>
        <v>-21</v>
      </c>
      <c r="I23" s="27">
        <f aca="true" t="shared" si="2" ref="I23:P24">I5-I13</f>
        <v>0</v>
      </c>
      <c r="J23" s="27">
        <f t="shared" si="2"/>
        <v>-62</v>
      </c>
      <c r="K23" s="3">
        <f t="shared" si="2"/>
        <v>-146</v>
      </c>
      <c r="L23" s="27">
        <f t="shared" si="2"/>
        <v>-21</v>
      </c>
      <c r="M23" s="27">
        <f t="shared" si="2"/>
        <v>0</v>
      </c>
      <c r="N23" s="27">
        <f t="shared" si="2"/>
        <v>0</v>
      </c>
      <c r="O23" s="27">
        <f>O5-O13</f>
        <v>0</v>
      </c>
      <c r="P23" s="31">
        <f t="shared" si="2"/>
        <v>-274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-1</v>
      </c>
      <c r="K24" s="4">
        <f t="shared" si="2"/>
        <v>-3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-6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122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4</v>
      </c>
      <c r="C13" s="36">
        <v>111</v>
      </c>
      <c r="D13" s="36">
        <v>95</v>
      </c>
      <c r="E13" s="61">
        <f>D13/C13</f>
        <v>0.8558558558558559</v>
      </c>
      <c r="F13" s="36">
        <v>3</v>
      </c>
      <c r="G13" s="39">
        <v>92</v>
      </c>
      <c r="H13" s="26">
        <v>68</v>
      </c>
      <c r="I13" s="27">
        <v>0</v>
      </c>
      <c r="J13" s="27">
        <v>0</v>
      </c>
      <c r="K13" s="3">
        <v>24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3</v>
      </c>
      <c r="I14" s="29"/>
      <c r="J14" s="29"/>
      <c r="K14" s="4">
        <v>1</v>
      </c>
      <c r="L14" s="29"/>
      <c r="M14" s="29"/>
      <c r="N14" s="29"/>
      <c r="O14" s="29"/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0.7391304347826086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0.2608695652173913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-4</v>
      </c>
      <c r="C23" s="66">
        <f>+C5-C13</f>
        <v>11</v>
      </c>
      <c r="D23" s="66">
        <f>+D5-D13</f>
        <v>-95</v>
      </c>
      <c r="E23" s="68">
        <f>E5-E13</f>
        <v>-0.8558558558558559</v>
      </c>
      <c r="F23" s="66">
        <f>+F5-F13</f>
        <v>-3</v>
      </c>
      <c r="G23" s="69">
        <f>+G5-G13</f>
        <v>-92</v>
      </c>
      <c r="H23" s="26">
        <f>H5-H13</f>
        <v>-68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-24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0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-3</v>
      </c>
      <c r="I24" s="29">
        <f>I6-I14</f>
        <v>0</v>
      </c>
      <c r="J24" s="29">
        <f t="shared" si="2"/>
        <v>0</v>
      </c>
      <c r="K24" s="4">
        <f t="shared" si="2"/>
        <v>-1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106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3</v>
      </c>
      <c r="C13" s="36">
        <v>93</v>
      </c>
      <c r="D13" s="36">
        <v>69</v>
      </c>
      <c r="E13" s="61">
        <f>D13/C13</f>
        <v>0.7419354838709677</v>
      </c>
      <c r="F13" s="36">
        <v>3</v>
      </c>
      <c r="G13" s="39">
        <v>66</v>
      </c>
      <c r="H13" s="26">
        <v>0</v>
      </c>
      <c r="I13" s="27">
        <v>10</v>
      </c>
      <c r="J13" s="27">
        <v>0</v>
      </c>
      <c r="K13" s="3">
        <v>11</v>
      </c>
      <c r="L13" s="27">
        <v>8</v>
      </c>
      <c r="M13" s="27">
        <v>0</v>
      </c>
      <c r="N13" s="27">
        <v>0</v>
      </c>
      <c r="O13" s="27">
        <v>37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/>
      <c r="L14" s="29"/>
      <c r="M14" s="29"/>
      <c r="N14" s="29"/>
      <c r="O14" s="29">
        <v>3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0.15151515151515152</v>
      </c>
      <c r="J15" s="9">
        <f t="shared" si="1"/>
        <v>0</v>
      </c>
      <c r="K15" s="10">
        <f t="shared" si="1"/>
        <v>0.16666666666666666</v>
      </c>
      <c r="L15" s="9">
        <f t="shared" si="1"/>
        <v>0.12121212121212122</v>
      </c>
      <c r="M15" s="9">
        <f t="shared" si="1"/>
        <v>0</v>
      </c>
      <c r="N15" s="9">
        <f t="shared" si="1"/>
        <v>0</v>
      </c>
      <c r="O15" s="9">
        <f t="shared" si="1"/>
        <v>0.5606060606060606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-3</v>
      </c>
      <c r="C23" s="66">
        <f>+C5-C13</f>
        <v>13</v>
      </c>
      <c r="D23" s="66">
        <f>+D5-D13</f>
        <v>-69</v>
      </c>
      <c r="E23" s="68">
        <f>E5-E13</f>
        <v>-0.7419354838709677</v>
      </c>
      <c r="F23" s="66">
        <f>+F5-F13</f>
        <v>-3</v>
      </c>
      <c r="G23" s="69">
        <f>+G5-G13</f>
        <v>-66</v>
      </c>
      <c r="H23" s="26">
        <f>H5-H13</f>
        <v>0</v>
      </c>
      <c r="I23" s="27">
        <f aca="true" t="shared" si="2" ref="I23:P24">I5-I13</f>
        <v>-10</v>
      </c>
      <c r="J23" s="27">
        <f t="shared" si="2"/>
        <v>0</v>
      </c>
      <c r="K23" s="3">
        <f t="shared" si="2"/>
        <v>-11</v>
      </c>
      <c r="L23" s="27">
        <f t="shared" si="2"/>
        <v>-8</v>
      </c>
      <c r="M23" s="27">
        <f t="shared" si="2"/>
        <v>0</v>
      </c>
      <c r="N23" s="27">
        <f t="shared" si="2"/>
        <v>0</v>
      </c>
      <c r="O23" s="27">
        <f>O5-O13</f>
        <v>-37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-3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120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4</v>
      </c>
      <c r="C13" s="36">
        <v>127</v>
      </c>
      <c r="D13" s="36">
        <v>108</v>
      </c>
      <c r="E13" s="61">
        <f>D13/C13</f>
        <v>0.8503937007874016</v>
      </c>
      <c r="F13" s="36">
        <v>6</v>
      </c>
      <c r="G13" s="39">
        <v>102</v>
      </c>
      <c r="H13" s="26">
        <v>35</v>
      </c>
      <c r="I13" s="27">
        <v>0</v>
      </c>
      <c r="J13" s="27">
        <v>0</v>
      </c>
      <c r="K13" s="3">
        <v>50</v>
      </c>
      <c r="L13" s="27">
        <v>1</v>
      </c>
      <c r="M13" s="27">
        <v>0</v>
      </c>
      <c r="N13" s="27">
        <v>0</v>
      </c>
      <c r="O13" s="27">
        <v>16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2</v>
      </c>
      <c r="I14" s="29"/>
      <c r="J14" s="29"/>
      <c r="K14" s="4">
        <v>2</v>
      </c>
      <c r="L14" s="29"/>
      <c r="M14" s="29"/>
      <c r="N14" s="29"/>
      <c r="O14" s="29"/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0.3431372549019608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0.49019607843137253</v>
      </c>
      <c r="L15" s="9">
        <f t="shared" si="1"/>
        <v>0.00980392156862745</v>
      </c>
      <c r="M15" s="9">
        <f t="shared" si="1"/>
        <v>0</v>
      </c>
      <c r="N15" s="9">
        <f t="shared" si="1"/>
        <v>0</v>
      </c>
      <c r="O15" s="9">
        <f t="shared" si="1"/>
        <v>0.1568627450980392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-4</v>
      </c>
      <c r="C23" s="66">
        <f>+C5-C13</f>
        <v>-7</v>
      </c>
      <c r="D23" s="66">
        <f>+D5-D13</f>
        <v>-108</v>
      </c>
      <c r="E23" s="68">
        <f>E5-E13</f>
        <v>-0.8503937007874016</v>
      </c>
      <c r="F23" s="66">
        <f>+F5-F13</f>
        <v>-6</v>
      </c>
      <c r="G23" s="69">
        <f>+G5-G13</f>
        <v>-102</v>
      </c>
      <c r="H23" s="26">
        <f>H5-H13</f>
        <v>-35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-50</v>
      </c>
      <c r="L23" s="27">
        <f t="shared" si="2"/>
        <v>-1</v>
      </c>
      <c r="M23" s="27">
        <f t="shared" si="2"/>
        <v>0</v>
      </c>
      <c r="N23" s="27">
        <f t="shared" si="2"/>
        <v>0</v>
      </c>
      <c r="O23" s="27">
        <f>O5-O13</f>
        <v>-16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-2</v>
      </c>
      <c r="I24" s="29">
        <f>I6-I14</f>
        <v>0</v>
      </c>
      <c r="J24" s="29">
        <f t="shared" si="2"/>
        <v>0</v>
      </c>
      <c r="K24" s="4">
        <f t="shared" si="2"/>
        <v>-2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119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6</v>
      </c>
      <c r="C13" s="36">
        <v>112</v>
      </c>
      <c r="D13" s="36">
        <v>95</v>
      </c>
      <c r="E13" s="61">
        <f>D13/C13</f>
        <v>0.8482142857142857</v>
      </c>
      <c r="F13" s="36">
        <v>10</v>
      </c>
      <c r="G13" s="39">
        <v>85</v>
      </c>
      <c r="H13" s="26">
        <v>45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40</v>
      </c>
      <c r="O13" s="27">
        <v>0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3</v>
      </c>
      <c r="I14" s="29"/>
      <c r="J14" s="29"/>
      <c r="K14" s="4"/>
      <c r="L14" s="29"/>
      <c r="M14" s="29"/>
      <c r="N14" s="29">
        <v>3</v>
      </c>
      <c r="O14" s="29"/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0.5294117647058824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0.47058823529411764</v>
      </c>
      <c r="O15" s="9">
        <f t="shared" si="1"/>
        <v>0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-6</v>
      </c>
      <c r="C23" s="66">
        <f>+C5-C13</f>
        <v>7</v>
      </c>
      <c r="D23" s="66">
        <f>+D5-D13</f>
        <v>-95</v>
      </c>
      <c r="E23" s="68">
        <f>E5-E13</f>
        <v>-0.8482142857142857</v>
      </c>
      <c r="F23" s="66">
        <f>+F5-F13</f>
        <v>-10</v>
      </c>
      <c r="G23" s="69">
        <f>+G5-G13</f>
        <v>-85</v>
      </c>
      <c r="H23" s="26">
        <f>H5-H13</f>
        <v>-45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-40</v>
      </c>
      <c r="O23" s="27">
        <f>O5-O13</f>
        <v>0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-3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-3</v>
      </c>
      <c r="O24" s="29">
        <f t="shared" si="2"/>
        <v>0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420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8</v>
      </c>
      <c r="C13" s="36">
        <v>408</v>
      </c>
      <c r="D13" s="36">
        <v>299</v>
      </c>
      <c r="E13" s="61">
        <f>D13/C13</f>
        <v>0.7328431372549019</v>
      </c>
      <c r="F13" s="36">
        <v>5</v>
      </c>
      <c r="G13" s="39">
        <v>294</v>
      </c>
      <c r="H13" s="26">
        <v>59</v>
      </c>
      <c r="I13" s="27">
        <v>0</v>
      </c>
      <c r="J13" s="27">
        <v>89</v>
      </c>
      <c r="K13" s="3">
        <v>0</v>
      </c>
      <c r="L13" s="27">
        <v>0</v>
      </c>
      <c r="M13" s="27">
        <v>0</v>
      </c>
      <c r="N13" s="27">
        <v>88</v>
      </c>
      <c r="O13" s="27">
        <v>59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>
        <v>1.5</v>
      </c>
      <c r="I14" s="29"/>
      <c r="J14" s="29">
        <v>3</v>
      </c>
      <c r="K14" s="4"/>
      <c r="L14" s="29"/>
      <c r="M14" s="29"/>
      <c r="N14" s="29">
        <v>2</v>
      </c>
      <c r="O14" s="29">
        <v>1.5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0.20068027210884354</v>
      </c>
      <c r="I15" s="9">
        <f aca="true" t="shared" si="1" ref="I15:P15">I13/$G$13</f>
        <v>0</v>
      </c>
      <c r="J15" s="9">
        <f t="shared" si="1"/>
        <v>0.30272108843537415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0.29931972789115646</v>
      </c>
      <c r="O15" s="9">
        <f t="shared" si="1"/>
        <v>0.20068027210884354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-8</v>
      </c>
      <c r="C23" s="66">
        <f>+C5-C13</f>
        <v>12</v>
      </c>
      <c r="D23" s="66">
        <f>+D5-D13</f>
        <v>-299</v>
      </c>
      <c r="E23" s="68">
        <f>E5-E13</f>
        <v>-0.7328431372549019</v>
      </c>
      <c r="F23" s="66">
        <f>+F5-F13</f>
        <v>-5</v>
      </c>
      <c r="G23" s="69">
        <f>+G5-G13</f>
        <v>-294</v>
      </c>
      <c r="H23" s="26">
        <f>H5-H13</f>
        <v>-59</v>
      </c>
      <c r="I23" s="27">
        <f aca="true" t="shared" si="2" ref="I23:P24">I5-I13</f>
        <v>0</v>
      </c>
      <c r="J23" s="27">
        <f t="shared" si="2"/>
        <v>-89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-88</v>
      </c>
      <c r="O23" s="27">
        <f>O5-O13</f>
        <v>-59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-1.5</v>
      </c>
      <c r="I24" s="29">
        <f>I6-I14</f>
        <v>0</v>
      </c>
      <c r="J24" s="29">
        <f t="shared" si="2"/>
        <v>-3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-2</v>
      </c>
      <c r="O24" s="29">
        <f t="shared" si="2"/>
        <v>-1.5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5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9" t="s">
        <v>5</v>
      </c>
      <c r="H3" s="54" t="s">
        <v>6</v>
      </c>
      <c r="I3" s="55"/>
      <c r="J3" s="55"/>
      <c r="K3" s="55"/>
      <c r="L3" s="55"/>
      <c r="M3" s="55"/>
      <c r="N3" s="55"/>
      <c r="O3" s="55"/>
      <c r="P3" s="56"/>
    </row>
    <row r="4" spans="2:16" ht="15.75" thickBot="1">
      <c r="B4" s="46"/>
      <c r="C4" s="48"/>
      <c r="D4" s="48"/>
      <c r="E4" s="48"/>
      <c r="F4" s="48"/>
      <c r="G4" s="5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57"/>
      <c r="B5" s="64"/>
      <c r="C5" s="66">
        <v>33</v>
      </c>
      <c r="D5" s="66"/>
      <c r="E5" s="68">
        <f>D5/C5</f>
        <v>0</v>
      </c>
      <c r="F5" s="66"/>
      <c r="G5" s="69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57"/>
      <c r="B6" s="74"/>
      <c r="C6" s="75"/>
      <c r="D6" s="75"/>
      <c r="E6" s="76"/>
      <c r="F6" s="75"/>
      <c r="G6" s="73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57"/>
      <c r="B7" s="65"/>
      <c r="C7" s="67"/>
      <c r="D7" s="67"/>
      <c r="E7" s="77"/>
      <c r="F7" s="67"/>
      <c r="G7" s="70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71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25"/>
    </row>
    <row r="10" ht="15.75" thickBot="1"/>
    <row r="11" spans="2:16" ht="18" thickBot="1">
      <c r="B11" s="45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9" t="s">
        <v>5</v>
      </c>
      <c r="H11" s="54" t="s">
        <v>6</v>
      </c>
      <c r="I11" s="55"/>
      <c r="J11" s="55"/>
      <c r="K11" s="55"/>
      <c r="L11" s="55"/>
      <c r="M11" s="55"/>
      <c r="N11" s="55"/>
      <c r="O11" s="55"/>
      <c r="P11" s="56"/>
    </row>
    <row r="12" spans="2:16" ht="15.75" thickBot="1">
      <c r="B12" s="46"/>
      <c r="C12" s="48"/>
      <c r="D12" s="48"/>
      <c r="E12" s="48"/>
      <c r="F12" s="48"/>
      <c r="G12" s="5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57"/>
      <c r="B13" s="58">
        <v>3</v>
      </c>
      <c r="C13" s="36">
        <v>31</v>
      </c>
      <c r="D13" s="36">
        <v>27</v>
      </c>
      <c r="E13" s="61">
        <f>D13/C13</f>
        <v>0.8709677419354839</v>
      </c>
      <c r="F13" s="36">
        <v>0</v>
      </c>
      <c r="G13" s="39">
        <v>27</v>
      </c>
      <c r="H13" s="26">
        <v>0</v>
      </c>
      <c r="I13" s="27">
        <v>0</v>
      </c>
      <c r="J13" s="27">
        <v>0</v>
      </c>
      <c r="K13" s="3">
        <v>13</v>
      </c>
      <c r="L13" s="27">
        <v>5</v>
      </c>
      <c r="M13" s="27">
        <v>0</v>
      </c>
      <c r="N13" s="27">
        <v>0</v>
      </c>
      <c r="O13" s="27">
        <v>9</v>
      </c>
      <c r="P13" s="31">
        <v>0</v>
      </c>
    </row>
    <row r="14" spans="1:16" ht="15">
      <c r="A14" s="57"/>
      <c r="B14" s="59"/>
      <c r="C14" s="37"/>
      <c r="D14" s="37"/>
      <c r="E14" s="62"/>
      <c r="F14" s="37"/>
      <c r="G14" s="40"/>
      <c r="H14" s="28"/>
      <c r="I14" s="29"/>
      <c r="J14" s="29"/>
      <c r="K14" s="4">
        <v>2</v>
      </c>
      <c r="L14" s="29"/>
      <c r="M14" s="29"/>
      <c r="N14" s="29"/>
      <c r="O14" s="29">
        <v>1</v>
      </c>
      <c r="P14" s="32"/>
    </row>
    <row r="15" spans="1:19" ht="15.75" thickBot="1">
      <c r="A15" s="57"/>
      <c r="B15" s="60"/>
      <c r="C15" s="38"/>
      <c r="D15" s="38"/>
      <c r="E15" s="63"/>
      <c r="F15" s="38"/>
      <c r="G15" s="4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0.48148148148148145</v>
      </c>
      <c r="L15" s="9">
        <f t="shared" si="1"/>
        <v>0.18518518518518517</v>
      </c>
      <c r="M15" s="9">
        <f t="shared" si="1"/>
        <v>0</v>
      </c>
      <c r="N15" s="9">
        <f t="shared" si="1"/>
        <v>0</v>
      </c>
      <c r="O15" s="9">
        <f t="shared" si="1"/>
        <v>0.3333333333333333</v>
      </c>
      <c r="P15" s="11">
        <f t="shared" si="1"/>
        <v>0</v>
      </c>
      <c r="S15" s="17"/>
    </row>
    <row r="18" ht="15.75" thickBot="1"/>
    <row r="19" spans="2:16" ht="24" thickBot="1"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ht="15.75" thickBot="1">
      <c r="A20"/>
    </row>
    <row r="21" spans="2:16" ht="15.75" thickBot="1">
      <c r="B21" s="45" t="s">
        <v>0</v>
      </c>
      <c r="C21" s="47" t="s">
        <v>1</v>
      </c>
      <c r="D21" s="47" t="s">
        <v>2</v>
      </c>
      <c r="E21" s="47" t="s">
        <v>3</v>
      </c>
      <c r="F21" s="47" t="s">
        <v>4</v>
      </c>
      <c r="G21" s="49" t="s">
        <v>5</v>
      </c>
      <c r="H21" s="51" t="s">
        <v>16</v>
      </c>
      <c r="I21" s="52"/>
      <c r="J21" s="52"/>
      <c r="K21" s="52"/>
      <c r="L21" s="52"/>
      <c r="M21" s="52"/>
      <c r="N21" s="52"/>
      <c r="O21" s="52"/>
      <c r="P21" s="53"/>
    </row>
    <row r="22" spans="2:16" ht="15.75" thickBot="1">
      <c r="B22" s="46"/>
      <c r="C22" s="48"/>
      <c r="D22" s="48"/>
      <c r="E22" s="48"/>
      <c r="F22" s="48"/>
      <c r="G22" s="5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64">
        <f>B5-B13</f>
        <v>-3</v>
      </c>
      <c r="C23" s="66">
        <f>+C5-C13</f>
        <v>2</v>
      </c>
      <c r="D23" s="66">
        <f>+D5-D13</f>
        <v>-27</v>
      </c>
      <c r="E23" s="68">
        <f>E5-E13</f>
        <v>-0.8709677419354839</v>
      </c>
      <c r="F23" s="66">
        <f>+F5-F13</f>
        <v>0</v>
      </c>
      <c r="G23" s="69">
        <f>+G5-G13</f>
        <v>-27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-13</v>
      </c>
      <c r="L23" s="27">
        <f t="shared" si="2"/>
        <v>-5</v>
      </c>
      <c r="M23" s="27">
        <f t="shared" si="2"/>
        <v>0</v>
      </c>
      <c r="N23" s="27">
        <f t="shared" si="2"/>
        <v>0</v>
      </c>
      <c r="O23" s="27">
        <f>O5-O13</f>
        <v>-9</v>
      </c>
      <c r="P23" s="31">
        <f t="shared" si="2"/>
        <v>0</v>
      </c>
    </row>
    <row r="24" spans="2:16" ht="15">
      <c r="B24" s="59"/>
      <c r="C24" s="37"/>
      <c r="D24" s="37"/>
      <c r="E24" s="37"/>
      <c r="F24" s="37"/>
      <c r="G24" s="40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-2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-1</v>
      </c>
      <c r="P24" s="32">
        <f t="shared" si="2"/>
        <v>0</v>
      </c>
    </row>
    <row r="25" spans="2:16" ht="15.75" thickBot="1">
      <c r="B25" s="65"/>
      <c r="C25" s="67"/>
      <c r="D25" s="67"/>
      <c r="E25" s="67"/>
      <c r="F25" s="67"/>
      <c r="G25" s="70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2014-11-25T11:13:06Z</cp:lastPrinted>
  <dcterms:created xsi:type="dcterms:W3CDTF">2011-09-21T11:42:00Z</dcterms:created>
  <dcterms:modified xsi:type="dcterms:W3CDTF">2014-11-27T12:49:18Z</dcterms:modified>
  <cp:category/>
  <cp:version/>
  <cp:contentType/>
  <cp:contentStatus/>
</cp:coreProperties>
</file>