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730" windowHeight="11640" activeTab="0"/>
  </bookViews>
  <sheets>
    <sheet name="CTM" sheetId="1" r:id="rId1"/>
    <sheet name="ASP" sheetId="2" r:id="rId2"/>
    <sheet name="ANSES" sheetId="3" r:id="rId3"/>
    <sheet name="CNPF" sheetId="4" r:id="rId4"/>
    <sheet name="France Agrimer" sheetId="5" r:id="rId5"/>
    <sheet name="institut formation" sheetId="6" r:id="rId6"/>
    <sheet name="INAO" sheetId="7" r:id="rId7"/>
    <sheet name="IFCE" sheetId="8" r:id="rId8"/>
    <sheet name="ODEADOM" sheetId="9" r:id="rId9"/>
    <sheet name="ONF" sheetId="10" r:id="rId10"/>
  </sheets>
  <definedNames/>
  <calcPr fullCalcOnLoad="1"/>
</workbook>
</file>

<file path=xl/sharedStrings.xml><?xml version="1.0" encoding="utf-8"?>
<sst xmlns="http://schemas.openxmlformats.org/spreadsheetml/2006/main" count="510" uniqueCount="29">
  <si>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</si>
  <si>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</si>
  <si>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</si>
  <si>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</si>
  <si>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</si>
  <si>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</si>
  <si>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</si>
  <si>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</si>
  <si>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</si>
  <si>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</si>
  <si>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</si>
  <si>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</si>
  <si>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</si>
  <si>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</si>
  <si>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</si>
  <si>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</si>
  <si>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Résultats de la consultation générale des personnels du 4 décembre 2014 - CTM de l'Agriculture, de l'agroalimentaire et de la forêt</t>
  </si>
  <si>
    <t>Différence voix et sièges</t>
  </si>
  <si>
    <t>Evolution 2011 / 2014</t>
  </si>
  <si>
    <t>Résultats de la consultation générale des personnels de 2011</t>
  </si>
  <si>
    <t>Résultats de la consultation générale des personnels du 4 décembre 2014 - Agence Nationale de Sécurité Sanitaire, de l'Alimentation, de l'Environnement et du travail (ANSES)</t>
  </si>
  <si>
    <t>Résultats de la consultation générale des personnels du 4 décembre 2014 -Centre national de la propriété forestière (CNPF)</t>
  </si>
  <si>
    <t>Résultats de la consultation générale des personnels du 4 décembre 2014 - Etablissement national des produits de l'agriculture et de la mer - France Agrimer</t>
  </si>
  <si>
    <t>Résultats de la consultation générale des personnels du 4 décembre 2014 -Institut National de Formation des personnels du Ministère de l’Agriculture</t>
  </si>
  <si>
    <t>Résultats de la consultation générale des personnels du 4 décembre 2014 - Institut national de l’origine et de la qualité (INAO)</t>
  </si>
  <si>
    <t>Résultats de la consultation générale des personnels du 4 décembre 2014 - Institut national du cheval et de l’équitation (IFCE)</t>
  </si>
  <si>
    <t>Résultats de la consultation générale des personnels du 4 décembre 2014 - Office de développement de l’économie agricole d’outre-mer (ODEADOM)</t>
  </si>
  <si>
    <t>Résultats de la consultation générale des personnels du 4 décembre 2014 - Office national des forêts (ONF)</t>
  </si>
  <si>
    <t>Résultats de la consultation générale des personnels du 4 décembre 2014 - Agence de services et de paiement (ASP)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</si>
</sst>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0" fontId="56" fillId="0" borderId="15" xfId="0" applyNumberFormat="1" applyFont="1" applyBorder="1" applyAlignment="1">
      <alignment horizontal="center" vertical="center"/>
    </xf>
    <xf numFmtId="10" fontId="56" fillId="0" borderId="16" xfId="0" applyNumberFormat="1" applyFont="1" applyBorder="1" applyAlignment="1">
      <alignment horizontal="center" vertical="center"/>
    </xf>
    <xf numFmtId="10" fontId="57" fillId="0" borderId="16" xfId="0" applyNumberFormat="1" applyFont="1" applyBorder="1" applyAlignment="1">
      <alignment horizontal="center" vertical="center"/>
    </xf>
    <xf numFmtId="10" fontId="56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6" fillId="0" borderId="0" xfId="0" applyNumberFormat="1" applyFont="1" applyBorder="1" applyAlignment="1">
      <alignment horizontal="center" vertical="center"/>
    </xf>
    <xf numFmtId="10" fontId="57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53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8" fillId="0" borderId="33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5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7">
      <selection activeCell="A27" sqref="A27"/>
    </sheetView>
  </sheetViews>
  <sheetFormatPr defaultColWidth="11.421875" defaultRowHeight="15"/>
  <cols>
    <col min="1" max="1" width="11.421875" style="0" customWidth="1"/>
    <col min="2" max="2" width="12.7109375" style="0" bestFit="1" customWidth="1"/>
    <col min="3" max="4" width="6.7109375" style="0" bestFit="1" customWidth="1"/>
    <col min="5" max="5" width="14.8515625" style="0" bestFit="1" customWidth="1"/>
    <col min="6" max="6" width="14.421875" style="0" bestFit="1" customWidth="1"/>
    <col min="7" max="7" width="10.28125" style="0" customWidth="1"/>
    <col min="8" max="10" width="7.140625" style="0" customWidth="1"/>
    <col min="11" max="11" width="7.140625" style="6" customWidth="1"/>
    <col min="12" max="16" width="7.140625" style="0" customWidth="1"/>
  </cols>
  <sheetData>
    <row r="1" spans="1:16" s="1" customFormat="1" ht="53.2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ht="15.75" thickBot="1">
      <c r="A2" s="7"/>
    </row>
    <row r="3" spans="1:16" ht="18" thickBot="1">
      <c r="A3" s="7"/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1:16" ht="15.75" thickBot="1">
      <c r="A4" s="7"/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>
        <v>15</v>
      </c>
      <c r="C5" s="39">
        <v>38575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>
      <c r="A10" s="7"/>
    </row>
    <row r="11" spans="1:16" ht="18" thickBot="1">
      <c r="A11" s="7"/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1:16" ht="15.75" thickBot="1">
      <c r="A12" s="7"/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15</v>
      </c>
      <c r="C13" s="66">
        <v>38700</v>
      </c>
      <c r="D13" s="66">
        <v>24981</v>
      </c>
      <c r="E13" s="68">
        <f>D13/C13</f>
        <v>0.6455038759689923</v>
      </c>
      <c r="F13" s="66">
        <v>1103</v>
      </c>
      <c r="G13" s="71">
        <v>23878</v>
      </c>
      <c r="H13" s="28">
        <v>2860</v>
      </c>
      <c r="I13" s="26">
        <v>633</v>
      </c>
      <c r="J13" s="26">
        <v>316</v>
      </c>
      <c r="K13" s="4">
        <v>2309</v>
      </c>
      <c r="L13" s="26">
        <v>4426</v>
      </c>
      <c r="M13" s="26">
        <v>7404</v>
      </c>
      <c r="N13" s="26">
        <v>1378</v>
      </c>
      <c r="O13" s="26">
        <v>3918</v>
      </c>
      <c r="P13" s="31">
        <v>633</v>
      </c>
    </row>
    <row r="14" spans="1:16" ht="15">
      <c r="A14" s="59"/>
      <c r="B14" s="37"/>
      <c r="C14" s="40"/>
      <c r="D14" s="40"/>
      <c r="E14" s="69"/>
      <c r="F14" s="40"/>
      <c r="G14" s="72"/>
      <c r="H14" s="29">
        <v>2</v>
      </c>
      <c r="I14" s="27">
        <v>0</v>
      </c>
      <c r="J14" s="27">
        <v>0</v>
      </c>
      <c r="K14" s="5">
        <v>1</v>
      </c>
      <c r="L14" s="27">
        <v>3</v>
      </c>
      <c r="M14" s="27">
        <v>5</v>
      </c>
      <c r="N14" s="27">
        <v>1</v>
      </c>
      <c r="O14" s="27">
        <v>2</v>
      </c>
      <c r="P14" s="32">
        <v>1</v>
      </c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0.11977552558840773</v>
      </c>
      <c r="I15" s="13">
        <f aca="true" t="shared" si="1" ref="I15:P15">I13/$G$13</f>
        <v>0.02650975793617556</v>
      </c>
      <c r="J15" s="13">
        <f t="shared" si="1"/>
        <v>0.01323393919088701</v>
      </c>
      <c r="K15" s="14">
        <f t="shared" si="1"/>
        <v>0.09669989111315856</v>
      </c>
      <c r="L15" s="13">
        <f t="shared" si="1"/>
        <v>0.18535890778122122</v>
      </c>
      <c r="M15" s="13">
        <f t="shared" si="1"/>
        <v>0.3100762207890108</v>
      </c>
      <c r="N15" s="13">
        <f t="shared" si="1"/>
        <v>0.05771002596532373</v>
      </c>
      <c r="O15" s="13">
        <f t="shared" si="1"/>
        <v>0.1640840941452383</v>
      </c>
      <c r="P15" s="15">
        <f t="shared" si="1"/>
        <v>0.02650975793617556</v>
      </c>
      <c r="S15" s="16"/>
    </row>
    <row r="16" ht="15">
      <c r="A16" s="7"/>
    </row>
    <row r="17" ht="15">
      <c r="A17" s="7"/>
    </row>
    <row r="18" ht="15.75" thickBot="1">
      <c r="A18" s="7"/>
    </row>
    <row r="19" spans="1:16" ht="24" thickBot="1">
      <c r="A19" s="7"/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/>
    <row r="21" spans="1:16" ht="15.75" thickBot="1">
      <c r="A21" s="7"/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1:16" ht="15.75" thickBot="1">
      <c r="A22" s="7"/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1:16" ht="15">
      <c r="A23" s="7"/>
      <c r="B23" s="36">
        <f>B5-B13</f>
        <v>0</v>
      </c>
      <c r="C23" s="39">
        <f>+C5-C13</f>
        <v>-125</v>
      </c>
      <c r="D23" s="39">
        <f>+D5-D13</f>
        <v>-24981</v>
      </c>
      <c r="E23" s="42">
        <f>E5-E13</f>
        <v>-0.6455038759689923</v>
      </c>
      <c r="F23" s="39">
        <f>+F5-F13</f>
        <v>-1103</v>
      </c>
      <c r="G23" s="56">
        <f>+G5-G13</f>
        <v>-23878</v>
      </c>
      <c r="H23" s="28">
        <f>H5-H13</f>
        <v>-2860</v>
      </c>
      <c r="I23" s="26">
        <f aca="true" t="shared" si="2" ref="I23:P24">I5-I13</f>
        <v>-633</v>
      </c>
      <c r="J23" s="26">
        <f t="shared" si="2"/>
        <v>-316</v>
      </c>
      <c r="K23" s="4">
        <f t="shared" si="2"/>
        <v>-2309</v>
      </c>
      <c r="L23" s="26">
        <f t="shared" si="2"/>
        <v>-4426</v>
      </c>
      <c r="M23" s="26">
        <f t="shared" si="2"/>
        <v>-7404</v>
      </c>
      <c r="N23" s="26">
        <f t="shared" si="2"/>
        <v>-1378</v>
      </c>
      <c r="O23" s="26">
        <f>O5-O13</f>
        <v>-3918</v>
      </c>
      <c r="P23" s="31">
        <f t="shared" si="2"/>
        <v>-633</v>
      </c>
    </row>
    <row r="24" spans="1:16" ht="15">
      <c r="A24" s="7"/>
      <c r="B24" s="37"/>
      <c r="C24" s="40"/>
      <c r="D24" s="40"/>
      <c r="E24" s="40"/>
      <c r="F24" s="40"/>
      <c r="G24" s="72"/>
      <c r="H24" s="29">
        <f>H6-H14</f>
        <v>-2</v>
      </c>
      <c r="I24" s="27">
        <f>I6-I14</f>
        <v>0</v>
      </c>
      <c r="J24" s="27">
        <f t="shared" si="2"/>
        <v>0</v>
      </c>
      <c r="K24" s="5">
        <f t="shared" si="2"/>
        <v>-1</v>
      </c>
      <c r="L24" s="27">
        <f t="shared" si="2"/>
        <v>-3</v>
      </c>
      <c r="M24" s="27">
        <f t="shared" si="2"/>
        <v>-5</v>
      </c>
      <c r="N24" s="27">
        <f>N6-N14</f>
        <v>-1</v>
      </c>
      <c r="O24" s="27">
        <f t="shared" si="2"/>
        <v>-2</v>
      </c>
      <c r="P24" s="32">
        <f t="shared" si="2"/>
        <v>-1</v>
      </c>
    </row>
    <row r="25" spans="1:16" ht="15.75" thickBot="1">
      <c r="A25" s="7"/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  <row r="26" ht="15">
      <c r="A26" s="7"/>
    </row>
    <row r="27" ht="15">
      <c r="K27"/>
    </row>
    <row r="28" s="3" customFormat="1" ht="26.25">
      <c r="A28" s="2"/>
    </row>
    <row r="29" s="3" customFormat="1" ht="26.25">
      <c r="A29" s="2"/>
    </row>
    <row r="30" spans="1:11" ht="26.25">
      <c r="A30" s="2"/>
      <c r="B30" s="3"/>
      <c r="C30" s="3"/>
      <c r="D30" s="3"/>
      <c r="E30" s="3"/>
      <c r="F30" s="3"/>
      <c r="G30" s="3"/>
      <c r="K30"/>
    </row>
    <row r="31" spans="1:11" ht="26.25">
      <c r="A31" s="2"/>
      <c r="B31" s="3"/>
      <c r="C31" s="3"/>
      <c r="D31" s="3"/>
      <c r="E31" s="22"/>
      <c r="F31" s="3"/>
      <c r="G31" s="3"/>
      <c r="K31"/>
    </row>
    <row r="32" spans="1:11" ht="26.25">
      <c r="A32" s="2"/>
      <c r="B32" s="3"/>
      <c r="C32" s="3"/>
      <c r="D32" s="3"/>
      <c r="E32" s="3"/>
      <c r="F32" s="3"/>
      <c r="G32" s="3"/>
      <c r="K32"/>
    </row>
    <row r="33" spans="2:11" ht="15">
      <c r="B33" s="3"/>
      <c r="C33" s="3"/>
      <c r="D33" s="3"/>
      <c r="E33" s="3"/>
      <c r="F33" s="3"/>
      <c r="G33" s="3"/>
      <c r="K33"/>
    </row>
  </sheetData>
  <sheetProtection/>
  <mergeCells count="44">
    <mergeCell ref="F23:F25"/>
    <mergeCell ref="G23:G25"/>
    <mergeCell ref="C9:O9"/>
    <mergeCell ref="B11:B12"/>
    <mergeCell ref="C11:C12"/>
    <mergeCell ref="D11:D12"/>
    <mergeCell ref="E11:E12"/>
    <mergeCell ref="H11:P11"/>
    <mergeCell ref="C13:C15"/>
    <mergeCell ref="H21:P21"/>
    <mergeCell ref="A13:A15"/>
    <mergeCell ref="B13:B15"/>
    <mergeCell ref="A1:P1"/>
    <mergeCell ref="D13:D15"/>
    <mergeCell ref="E13:E15"/>
    <mergeCell ref="F13:F15"/>
    <mergeCell ref="G13:G15"/>
    <mergeCell ref="D3:D4"/>
    <mergeCell ref="E3:E4"/>
    <mergeCell ref="F3:F4"/>
    <mergeCell ref="H3:P3"/>
    <mergeCell ref="G5:G7"/>
    <mergeCell ref="A5:A7"/>
    <mergeCell ref="B5:B7"/>
    <mergeCell ref="C5:C7"/>
    <mergeCell ref="D5:D7"/>
    <mergeCell ref="E5:E7"/>
    <mergeCell ref="D21:D22"/>
    <mergeCell ref="E21:E22"/>
    <mergeCell ref="F21:F22"/>
    <mergeCell ref="G21:G22"/>
    <mergeCell ref="G3:G4"/>
    <mergeCell ref="F11:F12"/>
    <mergeCell ref="G11:G12"/>
    <mergeCell ref="B23:B25"/>
    <mergeCell ref="C23:C25"/>
    <mergeCell ref="D23:D25"/>
    <mergeCell ref="E23:E25"/>
    <mergeCell ref="F5:F7"/>
    <mergeCell ref="B3:B4"/>
    <mergeCell ref="C3:C4"/>
    <mergeCell ref="B19:P19"/>
    <mergeCell ref="B21:B22"/>
    <mergeCell ref="C21:C2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P27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6274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10</v>
      </c>
      <c r="C13" s="66">
        <v>6274</v>
      </c>
      <c r="D13" s="66">
        <v>4383</v>
      </c>
      <c r="E13" s="68">
        <f>D13/C13</f>
        <v>0.6985973860376156</v>
      </c>
      <c r="F13" s="66">
        <v>77</v>
      </c>
      <c r="G13" s="71">
        <v>4306</v>
      </c>
      <c r="H13" s="28"/>
      <c r="I13" s="26"/>
      <c r="J13" s="26">
        <v>390</v>
      </c>
      <c r="K13" s="4">
        <v>768</v>
      </c>
      <c r="L13" s="26">
        <v>906</v>
      </c>
      <c r="M13" s="26">
        <v>0</v>
      </c>
      <c r="N13" s="26">
        <v>1713</v>
      </c>
      <c r="O13" s="26">
        <v>469</v>
      </c>
      <c r="P13" s="31">
        <v>60</v>
      </c>
    </row>
    <row r="14" spans="1:16" ht="15">
      <c r="A14" s="59"/>
      <c r="B14" s="37"/>
      <c r="C14" s="40"/>
      <c r="D14" s="40"/>
      <c r="E14" s="69"/>
      <c r="F14" s="40"/>
      <c r="G14" s="72"/>
      <c r="H14" s="29"/>
      <c r="I14" s="27"/>
      <c r="J14" s="27">
        <v>1</v>
      </c>
      <c r="K14" s="5">
        <v>2</v>
      </c>
      <c r="L14" s="27">
        <v>2</v>
      </c>
      <c r="M14" s="27"/>
      <c r="N14" s="27">
        <v>4</v>
      </c>
      <c r="O14" s="27">
        <v>1</v>
      </c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</v>
      </c>
      <c r="I15" s="13">
        <f aca="true" t="shared" si="1" ref="I15:P15">I13/$G$13</f>
        <v>0</v>
      </c>
      <c r="J15" s="13">
        <f t="shared" si="1"/>
        <v>0.09057129586623316</v>
      </c>
      <c r="K15" s="14">
        <f t="shared" si="1"/>
        <v>0.17835578262888993</v>
      </c>
      <c r="L15" s="13">
        <f t="shared" si="1"/>
        <v>0.21040408732001858</v>
      </c>
      <c r="M15" s="13">
        <f t="shared" si="1"/>
        <v>0</v>
      </c>
      <c r="N15" s="13">
        <f t="shared" si="1"/>
        <v>0.3978169995355318</v>
      </c>
      <c r="O15" s="13">
        <f t="shared" si="1"/>
        <v>0.1089177891314445</v>
      </c>
      <c r="P15" s="15">
        <f t="shared" si="1"/>
        <v>0.013934045517882025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-10</v>
      </c>
      <c r="C23" s="39">
        <f>+C5-C13</f>
        <v>0</v>
      </c>
      <c r="D23" s="39">
        <f>+D5-D13</f>
        <v>-4383</v>
      </c>
      <c r="E23" s="42">
        <f>E5-E13</f>
        <v>-0.6985973860376156</v>
      </c>
      <c r="F23" s="39">
        <f>+F5-F13</f>
        <v>-77</v>
      </c>
      <c r="G23" s="56">
        <f>+G5-G13</f>
        <v>-4306</v>
      </c>
      <c r="H23" s="28">
        <f>H5-H13</f>
        <v>0</v>
      </c>
      <c r="I23" s="26">
        <f aca="true" t="shared" si="2" ref="I23:P24">I5-I13</f>
        <v>0</v>
      </c>
      <c r="J23" s="26">
        <f t="shared" si="2"/>
        <v>-390</v>
      </c>
      <c r="K23" s="4">
        <f t="shared" si="2"/>
        <v>-768</v>
      </c>
      <c r="L23" s="26">
        <f t="shared" si="2"/>
        <v>-906</v>
      </c>
      <c r="M23" s="26">
        <f t="shared" si="2"/>
        <v>0</v>
      </c>
      <c r="N23" s="26">
        <f t="shared" si="2"/>
        <v>-1713</v>
      </c>
      <c r="O23" s="26">
        <f>O5-O13</f>
        <v>-469</v>
      </c>
      <c r="P23" s="31">
        <f t="shared" si="2"/>
        <v>-60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0</v>
      </c>
      <c r="I24" s="27">
        <f>I6-I14</f>
        <v>0</v>
      </c>
      <c r="J24" s="27">
        <f t="shared" si="2"/>
        <v>-1</v>
      </c>
      <c r="K24" s="5">
        <f t="shared" si="2"/>
        <v>-2</v>
      </c>
      <c r="L24" s="27">
        <f t="shared" si="2"/>
        <v>-2</v>
      </c>
      <c r="M24" s="27">
        <f t="shared" si="2"/>
        <v>0</v>
      </c>
      <c r="N24" s="27">
        <f>N6-N14</f>
        <v>-4</v>
      </c>
      <c r="O24" s="27">
        <f t="shared" si="2"/>
        <v>-1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M14" sqref="M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2312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10</v>
      </c>
      <c r="C13" s="66">
        <v>2312</v>
      </c>
      <c r="D13" s="66">
        <v>1858</v>
      </c>
      <c r="E13" s="68">
        <f>D13/C13</f>
        <v>0.8036332179930796</v>
      </c>
      <c r="F13" s="66">
        <v>65</v>
      </c>
      <c r="G13" s="71">
        <v>1793</v>
      </c>
      <c r="H13" s="28">
        <v>401</v>
      </c>
      <c r="I13" s="26">
        <v>109</v>
      </c>
      <c r="J13" s="26">
        <v>254</v>
      </c>
      <c r="K13" s="4">
        <v>588</v>
      </c>
      <c r="L13" s="26"/>
      <c r="M13" s="26">
        <v>441</v>
      </c>
      <c r="N13" s="26"/>
      <c r="O13" s="26"/>
      <c r="P13" s="31"/>
    </row>
    <row r="14" spans="1:16" ht="15">
      <c r="A14" s="59"/>
      <c r="B14" s="37"/>
      <c r="C14" s="40"/>
      <c r="D14" s="40"/>
      <c r="E14" s="69"/>
      <c r="F14" s="40"/>
      <c r="G14" s="72"/>
      <c r="H14" s="29">
        <v>2</v>
      </c>
      <c r="I14" s="27">
        <v>0.6</v>
      </c>
      <c r="J14" s="27">
        <v>1.4</v>
      </c>
      <c r="K14" s="5">
        <v>4</v>
      </c>
      <c r="L14" s="27"/>
      <c r="M14" s="27">
        <v>2</v>
      </c>
      <c r="N14" s="27"/>
      <c r="O14" s="27"/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0.22364751812604575</v>
      </c>
      <c r="I15" s="13">
        <f aca="true" t="shared" si="1" ref="I15:P15">I13/$G$13</f>
        <v>0.06079196876742889</v>
      </c>
      <c r="J15" s="13">
        <f t="shared" si="1"/>
        <v>0.14166201896263245</v>
      </c>
      <c r="K15" s="14">
        <f t="shared" si="1"/>
        <v>0.3279419966536531</v>
      </c>
      <c r="L15" s="13">
        <f t="shared" si="1"/>
        <v>0</v>
      </c>
      <c r="M15" s="13">
        <f t="shared" si="1"/>
        <v>0.24595649749023982</v>
      </c>
      <c r="N15" s="13">
        <f t="shared" si="1"/>
        <v>0</v>
      </c>
      <c r="O15" s="13">
        <f t="shared" si="1"/>
        <v>0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-10</v>
      </c>
      <c r="C23" s="39">
        <f>+C5-C13</f>
        <v>0</v>
      </c>
      <c r="D23" s="39">
        <f>+D5-D13</f>
        <v>-1858</v>
      </c>
      <c r="E23" s="42">
        <f>E5-E13</f>
        <v>-0.8036332179930796</v>
      </c>
      <c r="F23" s="39">
        <f>+F5-F13</f>
        <v>-65</v>
      </c>
      <c r="G23" s="56">
        <f>+G5-G13</f>
        <v>-1793</v>
      </c>
      <c r="H23" s="28">
        <f>H5-H13</f>
        <v>-401</v>
      </c>
      <c r="I23" s="26">
        <f aca="true" t="shared" si="2" ref="I23:P24">I5-I13</f>
        <v>-109</v>
      </c>
      <c r="J23" s="26">
        <f t="shared" si="2"/>
        <v>-254</v>
      </c>
      <c r="K23" s="4">
        <f t="shared" si="2"/>
        <v>-588</v>
      </c>
      <c r="L23" s="26">
        <f t="shared" si="2"/>
        <v>0</v>
      </c>
      <c r="M23" s="26">
        <f t="shared" si="2"/>
        <v>-441</v>
      </c>
      <c r="N23" s="26">
        <f t="shared" si="2"/>
        <v>0</v>
      </c>
      <c r="O23" s="26">
        <f>O5-O13</f>
        <v>0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-2</v>
      </c>
      <c r="I24" s="27">
        <f>I6-I14</f>
        <v>-0.6</v>
      </c>
      <c r="J24" s="27">
        <f t="shared" si="2"/>
        <v>-1.4</v>
      </c>
      <c r="K24" s="5">
        <f t="shared" si="2"/>
        <v>-4</v>
      </c>
      <c r="L24" s="27">
        <f t="shared" si="2"/>
        <v>0</v>
      </c>
      <c r="M24" s="27">
        <f t="shared" si="2"/>
        <v>-2</v>
      </c>
      <c r="N24" s="27">
        <f>N6-N14</f>
        <v>0</v>
      </c>
      <c r="O24" s="27">
        <f t="shared" si="2"/>
        <v>0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1338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9</v>
      </c>
      <c r="C13" s="66">
        <v>1314</v>
      </c>
      <c r="D13" s="66">
        <v>785</v>
      </c>
      <c r="E13" s="68">
        <f>D13/C13</f>
        <v>0.5974124809741248</v>
      </c>
      <c r="F13" s="66">
        <v>28</v>
      </c>
      <c r="G13" s="71">
        <v>757</v>
      </c>
      <c r="H13" s="28">
        <v>280</v>
      </c>
      <c r="I13" s="26">
        <v>0</v>
      </c>
      <c r="J13" s="26">
        <v>0</v>
      </c>
      <c r="K13" s="4">
        <v>226</v>
      </c>
      <c r="L13" s="26">
        <v>116</v>
      </c>
      <c r="M13" s="26"/>
      <c r="N13" s="26"/>
      <c r="O13" s="26"/>
      <c r="P13" s="31">
        <v>135</v>
      </c>
    </row>
    <row r="14" spans="1:16" ht="15">
      <c r="A14" s="59"/>
      <c r="B14" s="37"/>
      <c r="C14" s="40"/>
      <c r="D14" s="40"/>
      <c r="E14" s="69"/>
      <c r="F14" s="40"/>
      <c r="G14" s="72"/>
      <c r="H14" s="29">
        <v>4</v>
      </c>
      <c r="I14" s="27"/>
      <c r="J14" s="27"/>
      <c r="K14" s="5">
        <v>3</v>
      </c>
      <c r="L14" s="27">
        <v>1</v>
      </c>
      <c r="M14" s="27"/>
      <c r="N14" s="27"/>
      <c r="O14" s="27"/>
      <c r="P14" s="32">
        <v>1</v>
      </c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0.36988110964332893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0.2985468956406869</v>
      </c>
      <c r="L15" s="13">
        <f t="shared" si="1"/>
        <v>0.15323645970937913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5">
        <f t="shared" si="1"/>
        <v>0.178335535006605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-9</v>
      </c>
      <c r="C23" s="39">
        <f>+C5-C13</f>
        <v>24</v>
      </c>
      <c r="D23" s="39">
        <f>+D5-D13</f>
        <v>-785</v>
      </c>
      <c r="E23" s="42">
        <f>E5-E13</f>
        <v>-0.5974124809741248</v>
      </c>
      <c r="F23" s="39">
        <f>+F5-F13</f>
        <v>-28</v>
      </c>
      <c r="G23" s="56">
        <f>+G5-G13</f>
        <v>-757</v>
      </c>
      <c r="H23" s="28">
        <f>H5-H13</f>
        <v>-280</v>
      </c>
      <c r="I23" s="26">
        <f aca="true" t="shared" si="2" ref="I23:P24">I5-I13</f>
        <v>0</v>
      </c>
      <c r="J23" s="26">
        <f t="shared" si="2"/>
        <v>0</v>
      </c>
      <c r="K23" s="4">
        <f t="shared" si="2"/>
        <v>-226</v>
      </c>
      <c r="L23" s="26">
        <f t="shared" si="2"/>
        <v>-116</v>
      </c>
      <c r="M23" s="26">
        <f t="shared" si="2"/>
        <v>0</v>
      </c>
      <c r="N23" s="26">
        <f t="shared" si="2"/>
        <v>0</v>
      </c>
      <c r="O23" s="26">
        <f>O5-O13</f>
        <v>0</v>
      </c>
      <c r="P23" s="31">
        <f t="shared" si="2"/>
        <v>-135</v>
      </c>
    </row>
    <row r="24" spans="2:16" ht="15">
      <c r="B24" s="37"/>
      <c r="C24" s="40"/>
      <c r="D24" s="40"/>
      <c r="E24" s="40"/>
      <c r="F24" s="40"/>
      <c r="G24" s="72"/>
      <c r="H24" s="29">
        <f>H6-H14</f>
        <v>-4</v>
      </c>
      <c r="I24" s="27">
        <f>I6-I14</f>
        <v>0</v>
      </c>
      <c r="J24" s="27">
        <f t="shared" si="2"/>
        <v>0</v>
      </c>
      <c r="K24" s="5">
        <f t="shared" si="2"/>
        <v>-3</v>
      </c>
      <c r="L24" s="27">
        <f t="shared" si="2"/>
        <v>-1</v>
      </c>
      <c r="M24" s="27">
        <f t="shared" si="2"/>
        <v>0</v>
      </c>
      <c r="N24" s="27">
        <f>N6-N14</f>
        <v>0</v>
      </c>
      <c r="O24" s="27">
        <f t="shared" si="2"/>
        <v>0</v>
      </c>
      <c r="P24" s="32">
        <f t="shared" si="2"/>
        <v>-1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O14" sqref="O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486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7</v>
      </c>
      <c r="C13" s="66">
        <v>486</v>
      </c>
      <c r="D13" s="66">
        <v>371</v>
      </c>
      <c r="E13" s="68">
        <f>D13/C13</f>
        <v>0.7633744855967078</v>
      </c>
      <c r="F13" s="66">
        <v>23</v>
      </c>
      <c r="G13" s="71">
        <v>348</v>
      </c>
      <c r="H13" s="28"/>
      <c r="I13" s="26"/>
      <c r="J13" s="26"/>
      <c r="K13" s="4"/>
      <c r="L13" s="26"/>
      <c r="M13" s="26"/>
      <c r="N13" s="26"/>
      <c r="O13" s="26">
        <v>348</v>
      </c>
      <c r="P13" s="31"/>
    </row>
    <row r="14" spans="1:16" ht="15">
      <c r="A14" s="59"/>
      <c r="B14" s="37"/>
      <c r="C14" s="40"/>
      <c r="D14" s="40"/>
      <c r="E14" s="69"/>
      <c r="F14" s="40"/>
      <c r="G14" s="72"/>
      <c r="H14" s="29"/>
      <c r="I14" s="27"/>
      <c r="J14" s="27"/>
      <c r="K14" s="5"/>
      <c r="L14" s="27"/>
      <c r="M14" s="27"/>
      <c r="N14" s="27"/>
      <c r="O14" s="27">
        <v>7</v>
      </c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1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-7</v>
      </c>
      <c r="C23" s="39">
        <f>+C5-C13</f>
        <v>0</v>
      </c>
      <c r="D23" s="39">
        <f>+D5-D13</f>
        <v>-371</v>
      </c>
      <c r="E23" s="42">
        <f>E5-E13</f>
        <v>-0.7633744855967078</v>
      </c>
      <c r="F23" s="39">
        <f>+F5-F13</f>
        <v>-23</v>
      </c>
      <c r="G23" s="56">
        <f>+G5-G13</f>
        <v>-348</v>
      </c>
      <c r="H23" s="28">
        <f>H5-H13</f>
        <v>0</v>
      </c>
      <c r="I23" s="26">
        <f aca="true" t="shared" si="2" ref="I23:P24">I5-I13</f>
        <v>0</v>
      </c>
      <c r="J23" s="26">
        <f t="shared" si="2"/>
        <v>0</v>
      </c>
      <c r="K23" s="4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>O5-O13</f>
        <v>-348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0</v>
      </c>
      <c r="I24" s="27">
        <f>I6-I14</f>
        <v>0</v>
      </c>
      <c r="J24" s="27">
        <f t="shared" si="2"/>
        <v>0</v>
      </c>
      <c r="K24" s="5">
        <f t="shared" si="2"/>
        <v>0</v>
      </c>
      <c r="L24" s="27">
        <f t="shared" si="2"/>
        <v>0</v>
      </c>
      <c r="M24" s="27">
        <f t="shared" si="2"/>
        <v>0</v>
      </c>
      <c r="N24" s="27">
        <f>N6-N14</f>
        <v>0</v>
      </c>
      <c r="O24" s="27">
        <f t="shared" si="2"/>
        <v>-7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M14" sqref="M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1328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10</v>
      </c>
      <c r="C13" s="66">
        <v>1328</v>
      </c>
      <c r="D13" s="66">
        <v>838</v>
      </c>
      <c r="E13" s="68">
        <f>D13/C13</f>
        <v>0.6310240963855421</v>
      </c>
      <c r="F13" s="66">
        <v>34</v>
      </c>
      <c r="G13" s="71">
        <v>804</v>
      </c>
      <c r="H13" s="28">
        <v>248</v>
      </c>
      <c r="I13" s="26">
        <v>48</v>
      </c>
      <c r="J13" s="26">
        <v>48</v>
      </c>
      <c r="K13" s="4">
        <v>222</v>
      </c>
      <c r="L13" s="26">
        <v>85</v>
      </c>
      <c r="M13" s="26">
        <v>154</v>
      </c>
      <c r="N13" s="26"/>
      <c r="O13" s="26"/>
      <c r="P13" s="31"/>
    </row>
    <row r="14" spans="1:16" ht="15">
      <c r="A14" s="59"/>
      <c r="B14" s="37"/>
      <c r="C14" s="40"/>
      <c r="D14" s="40"/>
      <c r="E14" s="69"/>
      <c r="F14" s="40"/>
      <c r="G14" s="72"/>
      <c r="H14" s="29">
        <v>3</v>
      </c>
      <c r="I14" s="27">
        <v>0.5</v>
      </c>
      <c r="J14" s="27">
        <v>0.5</v>
      </c>
      <c r="K14" s="5">
        <v>3</v>
      </c>
      <c r="L14" s="27">
        <v>1</v>
      </c>
      <c r="M14" s="27">
        <v>2</v>
      </c>
      <c r="N14" s="27"/>
      <c r="O14" s="27"/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0.30845771144278605</v>
      </c>
      <c r="I15" s="13">
        <f aca="true" t="shared" si="1" ref="I15:P15">I13/$G$13</f>
        <v>0.05970149253731343</v>
      </c>
      <c r="J15" s="13">
        <f t="shared" si="1"/>
        <v>0.05970149253731343</v>
      </c>
      <c r="K15" s="14">
        <f t="shared" si="1"/>
        <v>0.27611940298507465</v>
      </c>
      <c r="L15" s="13">
        <f t="shared" si="1"/>
        <v>0.10572139303482588</v>
      </c>
      <c r="M15" s="13">
        <f t="shared" si="1"/>
        <v>0.19154228855721392</v>
      </c>
      <c r="N15" s="13">
        <f t="shared" si="1"/>
        <v>0</v>
      </c>
      <c r="O15" s="13">
        <f t="shared" si="1"/>
        <v>0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-10</v>
      </c>
      <c r="C23" s="39">
        <f>+C5-C13</f>
        <v>0</v>
      </c>
      <c r="D23" s="39">
        <f>+D5-D13</f>
        <v>-838</v>
      </c>
      <c r="E23" s="42">
        <f>E5-E13</f>
        <v>-0.6310240963855421</v>
      </c>
      <c r="F23" s="39">
        <f>+F5-F13</f>
        <v>-34</v>
      </c>
      <c r="G23" s="56">
        <f>+G5-G13</f>
        <v>-804</v>
      </c>
      <c r="H23" s="28">
        <f>H5-H13</f>
        <v>-248</v>
      </c>
      <c r="I23" s="26">
        <f aca="true" t="shared" si="2" ref="I23:P24">I5-I13</f>
        <v>-48</v>
      </c>
      <c r="J23" s="26">
        <f t="shared" si="2"/>
        <v>-48</v>
      </c>
      <c r="K23" s="4">
        <f t="shared" si="2"/>
        <v>-222</v>
      </c>
      <c r="L23" s="26">
        <f t="shared" si="2"/>
        <v>-85</v>
      </c>
      <c r="M23" s="26">
        <f t="shared" si="2"/>
        <v>-154</v>
      </c>
      <c r="N23" s="26">
        <f t="shared" si="2"/>
        <v>0</v>
      </c>
      <c r="O23" s="26">
        <f>O5-O13</f>
        <v>0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-3</v>
      </c>
      <c r="I24" s="27">
        <f>I6-I14</f>
        <v>-0.5</v>
      </c>
      <c r="J24" s="27">
        <f t="shared" si="2"/>
        <v>-0.5</v>
      </c>
      <c r="K24" s="5">
        <f t="shared" si="2"/>
        <v>-3</v>
      </c>
      <c r="L24" s="27">
        <f t="shared" si="2"/>
        <v>-1</v>
      </c>
      <c r="M24" s="27">
        <f t="shared" si="2"/>
        <v>-2</v>
      </c>
      <c r="N24" s="27">
        <f>N6-N14</f>
        <v>0</v>
      </c>
      <c r="O24" s="27">
        <f t="shared" si="2"/>
        <v>0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O14" sqref="O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54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5</v>
      </c>
      <c r="C13" s="66">
        <v>54</v>
      </c>
      <c r="D13" s="66">
        <v>43</v>
      </c>
      <c r="E13" s="68">
        <f>D13/C13</f>
        <v>0.7962962962962963</v>
      </c>
      <c r="F13" s="66">
        <v>6</v>
      </c>
      <c r="G13" s="71">
        <v>37</v>
      </c>
      <c r="H13" s="28"/>
      <c r="I13" s="26"/>
      <c r="J13" s="26"/>
      <c r="K13" s="4"/>
      <c r="L13" s="26">
        <v>21</v>
      </c>
      <c r="M13" s="26">
        <v>6</v>
      </c>
      <c r="N13" s="26"/>
      <c r="O13" s="26">
        <v>10</v>
      </c>
      <c r="P13" s="31"/>
    </row>
    <row r="14" spans="1:16" ht="15">
      <c r="A14" s="59"/>
      <c r="B14" s="37"/>
      <c r="C14" s="40"/>
      <c r="D14" s="40"/>
      <c r="E14" s="69"/>
      <c r="F14" s="40"/>
      <c r="G14" s="72"/>
      <c r="H14" s="29"/>
      <c r="I14" s="27"/>
      <c r="J14" s="27"/>
      <c r="K14" s="5"/>
      <c r="L14" s="27">
        <v>3</v>
      </c>
      <c r="M14" s="27">
        <v>1</v>
      </c>
      <c r="N14" s="27"/>
      <c r="O14" s="27">
        <v>1</v>
      </c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</v>
      </c>
      <c r="L15" s="13">
        <f t="shared" si="1"/>
        <v>0.5675675675675675</v>
      </c>
      <c r="M15" s="13">
        <f t="shared" si="1"/>
        <v>0.16216216216216217</v>
      </c>
      <c r="N15" s="13">
        <f t="shared" si="1"/>
        <v>0</v>
      </c>
      <c r="O15" s="13">
        <f t="shared" si="1"/>
        <v>0.2702702702702703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-5</v>
      </c>
      <c r="C23" s="39">
        <f>+C5-C13</f>
        <v>0</v>
      </c>
      <c r="D23" s="39">
        <f>+D5-D13</f>
        <v>-43</v>
      </c>
      <c r="E23" s="42">
        <f>E5-E13</f>
        <v>-0.7962962962962963</v>
      </c>
      <c r="F23" s="39">
        <f>+F5-F13</f>
        <v>-6</v>
      </c>
      <c r="G23" s="56">
        <f>+G5-G13</f>
        <v>-37</v>
      </c>
      <c r="H23" s="28">
        <f>H5-H13</f>
        <v>0</v>
      </c>
      <c r="I23" s="26">
        <f aca="true" t="shared" si="2" ref="I23:P24">I5-I13</f>
        <v>0</v>
      </c>
      <c r="J23" s="26">
        <f t="shared" si="2"/>
        <v>0</v>
      </c>
      <c r="K23" s="4">
        <f t="shared" si="2"/>
        <v>0</v>
      </c>
      <c r="L23" s="26">
        <f t="shared" si="2"/>
        <v>-21</v>
      </c>
      <c r="M23" s="26">
        <f t="shared" si="2"/>
        <v>-6</v>
      </c>
      <c r="N23" s="26">
        <f t="shared" si="2"/>
        <v>0</v>
      </c>
      <c r="O23" s="26">
        <f>O5-O13</f>
        <v>-10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0</v>
      </c>
      <c r="I24" s="27">
        <f>I6-I14</f>
        <v>0</v>
      </c>
      <c r="J24" s="27">
        <f t="shared" si="2"/>
        <v>0</v>
      </c>
      <c r="K24" s="5">
        <f t="shared" si="2"/>
        <v>0</v>
      </c>
      <c r="L24" s="27">
        <f t="shared" si="2"/>
        <v>-3</v>
      </c>
      <c r="M24" s="27">
        <f t="shared" si="2"/>
        <v>-1</v>
      </c>
      <c r="N24" s="27">
        <f>N6-N14</f>
        <v>0</v>
      </c>
      <c r="O24" s="27">
        <f t="shared" si="2"/>
        <v>-1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M14" sqref="M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279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6</v>
      </c>
      <c r="C13" s="66">
        <v>279</v>
      </c>
      <c r="D13" s="66">
        <v>184</v>
      </c>
      <c r="E13" s="68">
        <f>D13/C13</f>
        <v>0.6594982078853047</v>
      </c>
      <c r="F13" s="66">
        <v>2</v>
      </c>
      <c r="G13" s="71">
        <v>182</v>
      </c>
      <c r="H13" s="28">
        <v>96</v>
      </c>
      <c r="I13" s="26"/>
      <c r="J13" s="26"/>
      <c r="K13" s="4"/>
      <c r="L13" s="26"/>
      <c r="M13" s="26">
        <v>86</v>
      </c>
      <c r="N13" s="26"/>
      <c r="O13" s="26"/>
      <c r="P13" s="31"/>
    </row>
    <row r="14" spans="1:16" ht="15">
      <c r="A14" s="59"/>
      <c r="B14" s="37"/>
      <c r="C14" s="40"/>
      <c r="D14" s="40"/>
      <c r="E14" s="69"/>
      <c r="F14" s="40"/>
      <c r="G14" s="72"/>
      <c r="H14" s="29">
        <v>3</v>
      </c>
      <c r="I14" s="27"/>
      <c r="J14" s="27"/>
      <c r="K14" s="5"/>
      <c r="L14" s="27"/>
      <c r="M14" s="27">
        <v>3</v>
      </c>
      <c r="N14" s="27"/>
      <c r="O14" s="27"/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0.5274725274725275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</v>
      </c>
      <c r="L15" s="13">
        <f t="shared" si="1"/>
        <v>0</v>
      </c>
      <c r="M15" s="13">
        <f t="shared" si="1"/>
        <v>0.4725274725274725</v>
      </c>
      <c r="N15" s="13">
        <f t="shared" si="1"/>
        <v>0</v>
      </c>
      <c r="O15" s="13">
        <f t="shared" si="1"/>
        <v>0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-6</v>
      </c>
      <c r="C23" s="39">
        <f>+C5-C13</f>
        <v>0</v>
      </c>
      <c r="D23" s="39">
        <f>+D5-D13</f>
        <v>-184</v>
      </c>
      <c r="E23" s="42">
        <f>E5-E13</f>
        <v>-0.6594982078853047</v>
      </c>
      <c r="F23" s="39">
        <f>+F5-F13</f>
        <v>-2</v>
      </c>
      <c r="G23" s="56">
        <f>+G5-G13</f>
        <v>-182</v>
      </c>
      <c r="H23" s="28">
        <f>H5-H13</f>
        <v>-96</v>
      </c>
      <c r="I23" s="26">
        <f aca="true" t="shared" si="2" ref="I23:P24">I5-I13</f>
        <v>0</v>
      </c>
      <c r="J23" s="26">
        <f t="shared" si="2"/>
        <v>0</v>
      </c>
      <c r="K23" s="4">
        <f t="shared" si="2"/>
        <v>0</v>
      </c>
      <c r="L23" s="26">
        <f t="shared" si="2"/>
        <v>0</v>
      </c>
      <c r="M23" s="26">
        <f t="shared" si="2"/>
        <v>-86</v>
      </c>
      <c r="N23" s="26">
        <f t="shared" si="2"/>
        <v>0</v>
      </c>
      <c r="O23" s="26">
        <f>O5-O13</f>
        <v>0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-3</v>
      </c>
      <c r="I24" s="27">
        <f>I6-I14</f>
        <v>0</v>
      </c>
      <c r="J24" s="27">
        <f t="shared" si="2"/>
        <v>0</v>
      </c>
      <c r="K24" s="5">
        <f t="shared" si="2"/>
        <v>0</v>
      </c>
      <c r="L24" s="27">
        <f t="shared" si="2"/>
        <v>0</v>
      </c>
      <c r="M24" s="27">
        <f t="shared" si="2"/>
        <v>-3</v>
      </c>
      <c r="N24" s="27">
        <f>N6-N14</f>
        <v>0</v>
      </c>
      <c r="O24" s="27">
        <f t="shared" si="2"/>
        <v>0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D13" sqref="D13:D15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1054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10</v>
      </c>
      <c r="C13" s="66">
        <v>1054</v>
      </c>
      <c r="D13" s="66">
        <v>711</v>
      </c>
      <c r="E13" s="68">
        <f>D13/C13</f>
        <v>0.674573055028463</v>
      </c>
      <c r="F13" s="66">
        <v>79</v>
      </c>
      <c r="G13" s="71">
        <v>632</v>
      </c>
      <c r="H13" s="28">
        <v>128</v>
      </c>
      <c r="I13" s="26"/>
      <c r="J13" s="26"/>
      <c r="K13" s="4">
        <v>190</v>
      </c>
      <c r="L13" s="26">
        <v>270</v>
      </c>
      <c r="M13" s="26"/>
      <c r="N13" s="26"/>
      <c r="O13" s="26">
        <v>44</v>
      </c>
      <c r="P13" s="31"/>
    </row>
    <row r="14" spans="1:16" ht="15">
      <c r="A14" s="59"/>
      <c r="B14" s="37"/>
      <c r="C14" s="40"/>
      <c r="D14" s="40"/>
      <c r="E14" s="69"/>
      <c r="F14" s="40"/>
      <c r="G14" s="72"/>
      <c r="H14" s="29">
        <v>2</v>
      </c>
      <c r="I14" s="27"/>
      <c r="J14" s="27"/>
      <c r="K14" s="5">
        <v>3</v>
      </c>
      <c r="L14" s="27">
        <v>5</v>
      </c>
      <c r="M14" s="27"/>
      <c r="N14" s="27"/>
      <c r="O14" s="27"/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0.20253164556962025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0.30063291139240506</v>
      </c>
      <c r="L15" s="13">
        <f t="shared" si="1"/>
        <v>0.4272151898734177</v>
      </c>
      <c r="M15" s="13">
        <f t="shared" si="1"/>
        <v>0</v>
      </c>
      <c r="N15" s="13">
        <f t="shared" si="1"/>
        <v>0</v>
      </c>
      <c r="O15" s="13">
        <f t="shared" si="1"/>
        <v>0.06962025316455696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-10</v>
      </c>
      <c r="C23" s="39">
        <f>+C5-C13</f>
        <v>0</v>
      </c>
      <c r="D23" s="39">
        <f>+D5-D13</f>
        <v>-711</v>
      </c>
      <c r="E23" s="42">
        <f>E5-E13</f>
        <v>-0.674573055028463</v>
      </c>
      <c r="F23" s="39">
        <f>+F5-F13</f>
        <v>-79</v>
      </c>
      <c r="G23" s="56">
        <f>+G5-G13</f>
        <v>-632</v>
      </c>
      <c r="H23" s="28">
        <f>H5-H13</f>
        <v>-128</v>
      </c>
      <c r="I23" s="26">
        <f aca="true" t="shared" si="2" ref="I23:P24">I5-I13</f>
        <v>0</v>
      </c>
      <c r="J23" s="26">
        <f t="shared" si="2"/>
        <v>0</v>
      </c>
      <c r="K23" s="4">
        <f t="shared" si="2"/>
        <v>-190</v>
      </c>
      <c r="L23" s="26">
        <f t="shared" si="2"/>
        <v>-270</v>
      </c>
      <c r="M23" s="26">
        <f t="shared" si="2"/>
        <v>0</v>
      </c>
      <c r="N23" s="26">
        <f t="shared" si="2"/>
        <v>0</v>
      </c>
      <c r="O23" s="26">
        <f>O5-O13</f>
        <v>-44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-2</v>
      </c>
      <c r="I24" s="27">
        <f>I6-I14</f>
        <v>0</v>
      </c>
      <c r="J24" s="27">
        <f t="shared" si="2"/>
        <v>0</v>
      </c>
      <c r="K24" s="5">
        <f t="shared" si="2"/>
        <v>-3</v>
      </c>
      <c r="L24" s="27">
        <f t="shared" si="2"/>
        <v>-5</v>
      </c>
      <c r="M24" s="27">
        <f t="shared" si="2"/>
        <v>0</v>
      </c>
      <c r="N24" s="27">
        <f>N6-N14</f>
        <v>0</v>
      </c>
      <c r="O24" s="27">
        <f t="shared" si="2"/>
        <v>0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4">
      <selection activeCell="I14" sqref="I14"/>
    </sheetView>
  </sheetViews>
  <sheetFormatPr defaultColWidth="11.421875" defaultRowHeight="15"/>
  <cols>
    <col min="1" max="1" width="2.140625" style="7" customWidth="1"/>
    <col min="2" max="7" width="9.8515625" style="0" customWidth="1"/>
    <col min="8" max="10" width="9.00390625" style="0" customWidth="1"/>
    <col min="11" max="11" width="9.00390625" style="6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.75" thickBot="1"/>
    <row r="3" spans="2:16" ht="18" thickBot="1">
      <c r="B3" s="44" t="s">
        <v>0</v>
      </c>
      <c r="C3" s="46" t="s">
        <v>1</v>
      </c>
      <c r="D3" s="46" t="s">
        <v>2</v>
      </c>
      <c r="E3" s="46" t="s">
        <v>3</v>
      </c>
      <c r="F3" s="46" t="s">
        <v>4</v>
      </c>
      <c r="G3" s="51" t="s">
        <v>5</v>
      </c>
      <c r="H3" s="53" t="s">
        <v>6</v>
      </c>
      <c r="I3" s="54"/>
      <c r="J3" s="54"/>
      <c r="K3" s="54"/>
      <c r="L3" s="54"/>
      <c r="M3" s="54"/>
      <c r="N3" s="54"/>
      <c r="O3" s="54"/>
      <c r="P3" s="55"/>
    </row>
    <row r="4" spans="2:16" ht="15.75" thickBot="1">
      <c r="B4" s="45"/>
      <c r="C4" s="47"/>
      <c r="D4" s="47"/>
      <c r="E4" s="47"/>
      <c r="F4" s="47"/>
      <c r="G4" s="52"/>
      <c r="H4" s="8" t="s">
        <v>7</v>
      </c>
      <c r="I4" s="9" t="s">
        <v>8</v>
      </c>
      <c r="J4" s="9" t="s">
        <v>9</v>
      </c>
      <c r="K4" s="10" t="s">
        <v>10</v>
      </c>
      <c r="L4" s="9" t="s">
        <v>11</v>
      </c>
      <c r="M4" s="9" t="s">
        <v>13</v>
      </c>
      <c r="N4" s="9" t="s">
        <v>14</v>
      </c>
      <c r="O4" s="9" t="s">
        <v>12</v>
      </c>
      <c r="P4" s="11" t="s">
        <v>15</v>
      </c>
    </row>
    <row r="5" spans="1:16" ht="15">
      <c r="A5" s="59"/>
      <c r="B5" s="36"/>
      <c r="C5" s="39">
        <v>38</v>
      </c>
      <c r="D5" s="39"/>
      <c r="E5" s="42">
        <f>D5/C5</f>
        <v>0</v>
      </c>
      <c r="F5" s="39"/>
      <c r="G5" s="56"/>
      <c r="H5" s="28"/>
      <c r="I5" s="26"/>
      <c r="J5" s="26"/>
      <c r="K5" s="4"/>
      <c r="L5" s="26"/>
      <c r="M5" s="26"/>
      <c r="N5" s="26"/>
      <c r="O5" s="26"/>
      <c r="P5" s="31"/>
    </row>
    <row r="6" spans="1:16" ht="15">
      <c r="A6" s="59"/>
      <c r="B6" s="60"/>
      <c r="C6" s="43"/>
      <c r="D6" s="43"/>
      <c r="E6" s="61"/>
      <c r="F6" s="43"/>
      <c r="G6" s="57"/>
      <c r="H6" s="29"/>
      <c r="I6" s="27"/>
      <c r="J6" s="27"/>
      <c r="K6" s="5"/>
      <c r="L6" s="27"/>
      <c r="M6" s="27"/>
      <c r="N6" s="27"/>
      <c r="O6" s="27"/>
      <c r="P6" s="32"/>
    </row>
    <row r="7" spans="1:19" ht="15.75" thickBot="1">
      <c r="A7" s="59"/>
      <c r="B7" s="38"/>
      <c r="C7" s="41"/>
      <c r="D7" s="41"/>
      <c r="E7" s="62"/>
      <c r="F7" s="41"/>
      <c r="G7" s="58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18"/>
      <c r="C8" s="18"/>
      <c r="D8" s="18"/>
      <c r="E8" s="19"/>
      <c r="F8" s="18"/>
      <c r="G8" s="18"/>
      <c r="H8" s="20"/>
      <c r="I8" s="20"/>
      <c r="J8" s="20"/>
      <c r="K8" s="21"/>
      <c r="L8" s="20"/>
      <c r="M8" s="20"/>
      <c r="N8" s="20"/>
      <c r="O8" s="20"/>
      <c r="P8" s="20"/>
      <c r="S8" s="16"/>
    </row>
    <row r="9" spans="1:16" s="1" customFormat="1" ht="39">
      <c r="A9" s="24"/>
      <c r="C9" s="74" t="s">
        <v>19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25"/>
    </row>
    <row r="10" ht="15.75" thickBot="1"/>
    <row r="11" spans="2:16" ht="18" thickBot="1">
      <c r="B11" s="44" t="s">
        <v>0</v>
      </c>
      <c r="C11" s="46" t="s">
        <v>1</v>
      </c>
      <c r="D11" s="46" t="s">
        <v>2</v>
      </c>
      <c r="E11" s="46" t="s">
        <v>3</v>
      </c>
      <c r="F11" s="46" t="s">
        <v>4</v>
      </c>
      <c r="G11" s="51" t="s">
        <v>5</v>
      </c>
      <c r="H11" s="53" t="s">
        <v>6</v>
      </c>
      <c r="I11" s="54"/>
      <c r="J11" s="54"/>
      <c r="K11" s="54"/>
      <c r="L11" s="54"/>
      <c r="M11" s="54"/>
      <c r="N11" s="54"/>
      <c r="O11" s="54"/>
      <c r="P11" s="55"/>
    </row>
    <row r="12" spans="2:16" ht="15.75" thickBot="1">
      <c r="B12" s="45"/>
      <c r="C12" s="47"/>
      <c r="D12" s="47"/>
      <c r="E12" s="47"/>
      <c r="F12" s="47"/>
      <c r="G12" s="52"/>
      <c r="H12" s="8" t="s">
        <v>7</v>
      </c>
      <c r="I12" s="9" t="s">
        <v>8</v>
      </c>
      <c r="J12" s="9" t="s">
        <v>9</v>
      </c>
      <c r="K12" s="10" t="s">
        <v>10</v>
      </c>
      <c r="L12" s="9" t="s">
        <v>11</v>
      </c>
      <c r="M12" s="9" t="s">
        <v>13</v>
      </c>
      <c r="N12" s="9" t="s">
        <v>14</v>
      </c>
      <c r="O12" s="9" t="s">
        <v>12</v>
      </c>
      <c r="P12" s="11" t="s">
        <v>15</v>
      </c>
    </row>
    <row r="13" spans="1:16" ht="15">
      <c r="A13" s="59"/>
      <c r="B13" s="63">
        <v>3</v>
      </c>
      <c r="C13" s="66">
        <v>38</v>
      </c>
      <c r="D13" s="66">
        <v>28</v>
      </c>
      <c r="E13" s="68">
        <f>D13/C13</f>
        <v>0.7368421052631579</v>
      </c>
      <c r="F13" s="66">
        <v>5</v>
      </c>
      <c r="G13" s="71">
        <v>23</v>
      </c>
      <c r="H13" s="28">
        <v>5</v>
      </c>
      <c r="I13" s="26">
        <v>18</v>
      </c>
      <c r="J13" s="26">
        <v>0</v>
      </c>
      <c r="K13" s="4">
        <v>0</v>
      </c>
      <c r="L13" s="26">
        <v>0</v>
      </c>
      <c r="M13" s="26">
        <v>0</v>
      </c>
      <c r="N13" s="26">
        <v>0</v>
      </c>
      <c r="O13" s="26">
        <v>0</v>
      </c>
      <c r="P13" s="31">
        <v>0</v>
      </c>
    </row>
    <row r="14" spans="1:16" ht="15">
      <c r="A14" s="59"/>
      <c r="B14" s="37"/>
      <c r="C14" s="40"/>
      <c r="D14" s="40"/>
      <c r="E14" s="69"/>
      <c r="F14" s="40"/>
      <c r="G14" s="72"/>
      <c r="H14" s="29"/>
      <c r="I14" s="27">
        <v>3</v>
      </c>
      <c r="J14" s="27"/>
      <c r="K14" s="5"/>
      <c r="L14" s="27"/>
      <c r="M14" s="27"/>
      <c r="N14" s="27"/>
      <c r="O14" s="27"/>
      <c r="P14" s="32"/>
    </row>
    <row r="15" spans="1:19" ht="15.75" thickBot="1">
      <c r="A15" s="59"/>
      <c r="B15" s="64"/>
      <c r="C15" s="67"/>
      <c r="D15" s="67"/>
      <c r="E15" s="70"/>
      <c r="F15" s="67"/>
      <c r="G15" s="73"/>
      <c r="H15" s="12">
        <f>H13/$G$13</f>
        <v>0.21739130434782608</v>
      </c>
      <c r="I15" s="13">
        <f aca="true" t="shared" si="1" ref="I15:P15">I13/$G$13</f>
        <v>0.782608695652174</v>
      </c>
      <c r="J15" s="13">
        <f t="shared" si="1"/>
        <v>0</v>
      </c>
      <c r="K15" s="14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5">
        <f t="shared" si="1"/>
        <v>0</v>
      </c>
      <c r="S15" s="16"/>
    </row>
    <row r="18" ht="15.75" thickBot="1"/>
    <row r="19" spans="2:16" ht="24" thickBot="1">
      <c r="B19" s="48" t="s">
        <v>18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ht="15.75" thickBot="1">
      <c r="A20"/>
    </row>
    <row r="21" spans="2:16" ht="15.75" thickBot="1">
      <c r="B21" s="44" t="s">
        <v>0</v>
      </c>
      <c r="C21" s="46" t="s">
        <v>1</v>
      </c>
      <c r="D21" s="46" t="s">
        <v>2</v>
      </c>
      <c r="E21" s="46" t="s">
        <v>3</v>
      </c>
      <c r="F21" s="46" t="s">
        <v>4</v>
      </c>
      <c r="G21" s="51" t="s">
        <v>5</v>
      </c>
      <c r="H21" s="75" t="s">
        <v>17</v>
      </c>
      <c r="I21" s="76"/>
      <c r="J21" s="76"/>
      <c r="K21" s="76"/>
      <c r="L21" s="76"/>
      <c r="M21" s="76"/>
      <c r="N21" s="76"/>
      <c r="O21" s="76"/>
      <c r="P21" s="77"/>
    </row>
    <row r="22" spans="2:16" ht="15.75" thickBot="1">
      <c r="B22" s="45"/>
      <c r="C22" s="47"/>
      <c r="D22" s="47"/>
      <c r="E22" s="47"/>
      <c r="F22" s="47"/>
      <c r="G22" s="52"/>
      <c r="H22" s="8" t="s">
        <v>7</v>
      </c>
      <c r="I22" s="9" t="s">
        <v>8</v>
      </c>
      <c r="J22" s="9" t="s">
        <v>9</v>
      </c>
      <c r="K22" s="10" t="s">
        <v>10</v>
      </c>
      <c r="L22" s="9" t="s">
        <v>11</v>
      </c>
      <c r="M22" s="9" t="s">
        <v>13</v>
      </c>
      <c r="N22" s="9" t="s">
        <v>14</v>
      </c>
      <c r="O22" s="9" t="s">
        <v>12</v>
      </c>
      <c r="P22" s="11" t="s">
        <v>15</v>
      </c>
    </row>
    <row r="23" spans="2:16" ht="15">
      <c r="B23" s="36">
        <f>B5-B13</f>
        <v>-3</v>
      </c>
      <c r="C23" s="39">
        <f>+C5-C13</f>
        <v>0</v>
      </c>
      <c r="D23" s="39">
        <f>+D5-D13</f>
        <v>-28</v>
      </c>
      <c r="E23" s="42">
        <f>E5-E13</f>
        <v>-0.7368421052631579</v>
      </c>
      <c r="F23" s="39">
        <f>+F5-F13</f>
        <v>-5</v>
      </c>
      <c r="G23" s="56">
        <f>+G5-G13</f>
        <v>-23</v>
      </c>
      <c r="H23" s="28">
        <f>H5-H13</f>
        <v>-5</v>
      </c>
      <c r="I23" s="26">
        <f aca="true" t="shared" si="2" ref="I23:P24">I5-I13</f>
        <v>-18</v>
      </c>
      <c r="J23" s="26">
        <f t="shared" si="2"/>
        <v>0</v>
      </c>
      <c r="K23" s="4">
        <f t="shared" si="2"/>
        <v>0</v>
      </c>
      <c r="L23" s="26">
        <f t="shared" si="2"/>
        <v>0</v>
      </c>
      <c r="M23" s="26">
        <f t="shared" si="2"/>
        <v>0</v>
      </c>
      <c r="N23" s="26">
        <f t="shared" si="2"/>
        <v>0</v>
      </c>
      <c r="O23" s="26">
        <f>O5-O13</f>
        <v>0</v>
      </c>
      <c r="P23" s="31">
        <f t="shared" si="2"/>
        <v>0</v>
      </c>
    </row>
    <row r="24" spans="2:16" ht="15">
      <c r="B24" s="37"/>
      <c r="C24" s="40"/>
      <c r="D24" s="40"/>
      <c r="E24" s="40"/>
      <c r="F24" s="40"/>
      <c r="G24" s="72"/>
      <c r="H24" s="29">
        <f>H6-H14</f>
        <v>0</v>
      </c>
      <c r="I24" s="27">
        <f>I6-I14</f>
        <v>-3</v>
      </c>
      <c r="J24" s="27">
        <f t="shared" si="2"/>
        <v>0</v>
      </c>
      <c r="K24" s="5">
        <f t="shared" si="2"/>
        <v>0</v>
      </c>
      <c r="L24" s="27">
        <f t="shared" si="2"/>
        <v>0</v>
      </c>
      <c r="M24" s="27">
        <f t="shared" si="2"/>
        <v>0</v>
      </c>
      <c r="N24" s="27">
        <f>N6-N14</f>
        <v>0</v>
      </c>
      <c r="O24" s="27">
        <f t="shared" si="2"/>
        <v>0</v>
      </c>
      <c r="P24" s="32">
        <f t="shared" si="2"/>
        <v>0</v>
      </c>
    </row>
    <row r="25" spans="2:16" ht="15.75" thickBot="1">
      <c r="B25" s="38"/>
      <c r="C25" s="41"/>
      <c r="D25" s="41"/>
      <c r="E25" s="41"/>
      <c r="F25" s="41"/>
      <c r="G25" s="58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F23:F25"/>
    <mergeCell ref="G23:G25"/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2014-11-26T15:57:06Z</cp:lastPrinted>
  <dcterms:created xsi:type="dcterms:W3CDTF">2011-09-21T11:42:00Z</dcterms:created>
  <dcterms:modified xsi:type="dcterms:W3CDTF">2014-11-27T14:04:21Z</dcterms:modified>
  <cp:category/>
  <cp:version/>
  <cp:contentType/>
  <cp:contentStatus/>
</cp:coreProperties>
</file>